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8105" windowHeight="9015"/>
  </bookViews>
  <sheets>
    <sheet name="Форма №4 МДС" sheetId="4" r:id="rId1"/>
    <sheet name="Лист1" sheetId="1" r:id="rId2"/>
  </sheets>
  <definedNames>
    <definedName name="ExternalData_1" localSheetId="0">'Форма №4 МДС'!$A$1:$K$122</definedName>
    <definedName name="_xlnm.Print_Titles" localSheetId="0">'Форма №4 МДС'!$30:$30</definedName>
  </definedNames>
  <calcPr calcId="145621"/>
</workbook>
</file>

<file path=xl/calcChain.xml><?xml version="1.0" encoding="utf-8"?>
<calcChain xmlns="http://schemas.openxmlformats.org/spreadsheetml/2006/main">
  <c r="M91" i="4" l="1"/>
  <c r="M89" i="4"/>
  <c r="J97" i="4" l="1"/>
  <c r="G97" i="4"/>
  <c r="I103" i="4" l="1"/>
  <c r="I104" i="4"/>
  <c r="I100" i="4"/>
  <c r="I101" i="4"/>
  <c r="I102" i="4"/>
  <c r="I99" i="4"/>
  <c r="I110" i="4"/>
  <c r="I111" i="4"/>
  <c r="I109" i="4"/>
  <c r="I108" i="4"/>
  <c r="I106" i="4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xl2000="1" url="file:///C:/Adept/AUS/print_output/output_113327551.html" htmlFormat="all"/>
  </connection>
</connections>
</file>

<file path=xl/sharedStrings.xml><?xml version="1.0" encoding="utf-8"?>
<sst xmlns="http://schemas.openxmlformats.org/spreadsheetml/2006/main" count="285" uniqueCount="221">
  <si>
    <t>Адепт:Управление строительством v 8.1 © ООО"Адепт"</t>
  </si>
  <si>
    <t>Форма №4 МДС</t>
  </si>
  <si>
    <t>СОГЛАСОВАНО</t>
  </si>
  <si>
    <t>УТВЕРЖДАЮ</t>
  </si>
  <si>
    <t>Глава Лузского городского поселения</t>
  </si>
  <si>
    <t>___________________________</t>
  </si>
  <si>
    <t>________________________С.В. Тетерин</t>
  </si>
  <si>
    <t>"____"____________________г.</t>
  </si>
  <si>
    <t>Благоустройство дворовых территорий на территории города Луза:г.Луза, пер. Набережный.21 б</t>
  </si>
  <si>
    <t>Основание: дефектная ведомость</t>
  </si>
  <si>
    <t>Средства на оплату труда: 18 086 руб.</t>
  </si>
  <si>
    <t>-- оплата труда основных рабочих: 15 263 руб.</t>
  </si>
  <si>
    <t>-- оплата труда машинистов: 2 823 руб.</t>
  </si>
  <si>
    <t>Трудозатраты: 252,79 чел.-ч</t>
  </si>
  <si>
    <t>-- трудоемкость основных рабочих: 226,13 чел.-ч</t>
  </si>
  <si>
    <t>-- трудоемкость машинистов: 26,66 чел.-ч</t>
  </si>
  <si>
    <t>№ пп</t>
  </si>
  <si>
    <t>Обоснование</t>
  </si>
  <si>
    <t>Наименование работ и затрат</t>
  </si>
  <si>
    <t>Кол-во</t>
  </si>
  <si>
    <t>Цена единицы</t>
  </si>
  <si>
    <t>Общая стоимость</t>
  </si>
  <si>
    <t>Затраты труда рабочих,чел-ч, не занятых обслуживанием машин</t>
  </si>
  <si>
    <t>всего</t>
  </si>
  <si>
    <t>эксплуатации машин</t>
  </si>
  <si>
    <t>оплаты труда</t>
  </si>
  <si>
    <t>на единицу</t>
  </si>
  <si>
    <t>в т.ч. оплаты труда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</si>
  <si>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</si>
  <si>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</si>
  <si>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</si>
  <si>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</si>
  <si>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</si>
  <si>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</si>
  <si>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</si>
  <si>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</si>
  <si>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</si>
  <si>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</si>
  <si>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</si>
  <si>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Раздел №1 пер.Набережный,21б</t>
  </si>
  <si>
    <t xml:space="preserve">1 </t>
  </si>
  <si>
    <t>ФЕР33-04-001-08</t>
  </si>
  <si>
    <t>1
шт</t>
  </si>
  <si>
    <t>259,88
64,99</t>
  </si>
  <si>
    <t>131,67
14,81</t>
  </si>
  <si>
    <t>132
15</t>
  </si>
  <si>
    <t>22.2.02.23</t>
  </si>
  <si>
    <t>Металлические плакаты</t>
  </si>
  <si>
    <t>0,1
шт.</t>
  </si>
  <si>
    <t xml:space="preserve">2 </t>
  </si>
  <si>
    <t>11.1.02.04-0002</t>
  </si>
  <si>
    <t>Лесоматериалы круглые для линий связи, автоблокировки, мачт радио, опор линий электропередачи напряжением ниже 35 кВ еловые и пихтовые диаметром 14-24 см и более, длиной 7,5, 8,5 м</t>
  </si>
  <si>
    <t xml:space="preserve">3 </t>
  </si>
  <si>
    <t>08.3.03.04-0051</t>
  </si>
  <si>
    <t>Проволока черная диаметром 6,0-6,3 мм</t>
  </si>
  <si>
    <t>0,0011
т</t>
  </si>
  <si>
    <t xml:space="preserve">4 </t>
  </si>
  <si>
    <t>05.1.02.06-0002</t>
  </si>
  <si>
    <t>Приставки сборные железобетонные ПТ-45 /бетон В25 (М350), объем 0,20 м3, расход арматуры 49,10 кг/ (для деревянных опор воздушных линий электропередач и связи длиной до 6 м с отверстиями и без отверстий)</t>
  </si>
  <si>
    <t>1
шт.</t>
  </si>
  <si>
    <t xml:space="preserve">5 </t>
  </si>
  <si>
    <t>ФЕР33-04-008-03</t>
  </si>
  <si>
    <t>0,02
км</t>
  </si>
  <si>
    <t>1 448,34
368,44</t>
  </si>
  <si>
    <t>570,17
97,46</t>
  </si>
  <si>
    <t>11
2</t>
  </si>
  <si>
    <t xml:space="preserve">6 </t>
  </si>
  <si>
    <t>21.2.01.01-0062</t>
  </si>
  <si>
    <t>Провода самонесущие изолированные для воздушных линий электропередачи с алюминиевыми жилами марки СИП-4 2х16-0,6/1,0 20м*1,045=20,9 м (т.часть п.2.33.17)</t>
  </si>
  <si>
    <t>0,0209
1000 м</t>
  </si>
  <si>
    <t xml:space="preserve">7 </t>
  </si>
  <si>
    <t>07.2.06.04-0043</t>
  </si>
  <si>
    <t>Лента монтажная перфорированная ЛМП 20х0,7 мм</t>
  </si>
  <si>
    <t xml:space="preserve">8 </t>
  </si>
  <si>
    <t>25.2.02.11-0051</t>
  </si>
  <si>
    <t>Скрепа размером 20 мм NC20 (СИП)</t>
  </si>
  <si>
    <t>0,04
100 шт.</t>
  </si>
  <si>
    <t xml:space="preserve">9 </t>
  </si>
  <si>
    <t>25.2.02.04-0003</t>
  </si>
  <si>
    <t>Комплект промежуточной подвески (СИП) ES 1500E</t>
  </si>
  <si>
    <t>2
компл.</t>
  </si>
  <si>
    <t xml:space="preserve">10 </t>
  </si>
  <si>
    <t>ФЕР33-04-014-02</t>
  </si>
  <si>
    <t>2
шт</t>
  </si>
  <si>
    <t>98,25
23,33</t>
  </si>
  <si>
    <t>74,41
10,73</t>
  </si>
  <si>
    <t>149
21</t>
  </si>
  <si>
    <t xml:space="preserve">11 </t>
  </si>
  <si>
    <t>ООО Лузателеком № 163 от 27.11.2019</t>
  </si>
  <si>
    <t>Светильник СВД уличный ДКУ -60 5000 К Village Баз.цена=5658,03/7,37=767,71</t>
  </si>
  <si>
    <t xml:space="preserve">12 </t>
  </si>
  <si>
    <t>Кронштейн КР-3 Баз.цена=266,57/7,37=36,17</t>
  </si>
  <si>
    <t xml:space="preserve">13 </t>
  </si>
  <si>
    <t>21.1.06.07-0028</t>
  </si>
  <si>
    <t>Кабель силовой с алюминиевыми жилами с поливинилхлоридной изоляцией в поливинилхлоридной оболочке без защитного покрова АВВГ, напряжением 0,66 кВ, число жил – 2 и сечением 4,0 мм2</t>
  </si>
  <si>
    <t>0,003
1000 м</t>
  </si>
  <si>
    <t xml:space="preserve">14 </t>
  </si>
  <si>
    <t>ООО "Лузателеком"</t>
  </si>
  <si>
    <t>Зажим ответвительный герметичн. Р 616R(6-120/1.5-16) Баз.цена=150.62/7,37=20,44</t>
  </si>
  <si>
    <t>4
шт</t>
  </si>
  <si>
    <t xml:space="preserve">15 </t>
  </si>
  <si>
    <t>03-01-01-200</t>
  </si>
  <si>
    <t>Перевозка грузов I класса автомобилями бортовыми грузоподъемностью до 15 т на расстояние до 200 км 
[0,5391+0,1782+(0,0035*2)]</t>
  </si>
  <si>
    <t>0,7243
1 т груза</t>
  </si>
  <si>
    <t>64,94
0,00</t>
  </si>
  <si>
    <t>0,00
0,00</t>
  </si>
  <si>
    <t>0
0</t>
  </si>
  <si>
    <t xml:space="preserve">16 </t>
  </si>
  <si>
    <t>03-01-01-201</t>
  </si>
  <si>
    <t>Свыше 200 км добавлять на каждый последующий 1 км 
[(0,7243*246)]</t>
  </si>
  <si>
    <t>178,1778
1 т груза</t>
  </si>
  <si>
    <t>0,26
0,00</t>
  </si>
  <si>
    <t xml:space="preserve">17 </t>
  </si>
  <si>
    <t>03-01-01-030</t>
  </si>
  <si>
    <t>Перевозка грузов I класса автомобилями бортовыми грузоподъемностью до 15 т на расстояние до 30 км</t>
  </si>
  <si>
    <t>-0,7173
1 т груза</t>
  </si>
  <si>
    <t>18,16
0,00</t>
  </si>
  <si>
    <t>в базовых ценах</t>
  </si>
  <si>
    <t>в текущих ценах</t>
  </si>
  <si>
    <t>Итого ПЗ по разделу 1:</t>
  </si>
  <si>
    <t>ФОТ</t>
  </si>
  <si>
    <t>(зарплата основная)</t>
  </si>
  <si>
    <t>(зарплата машинистов)</t>
  </si>
  <si>
    <t>Эксплуатация машин</t>
  </si>
  <si>
    <t>Материалы</t>
  </si>
  <si>
    <t>Основные материалы</t>
  </si>
  <si>
    <t>Прочее</t>
  </si>
  <si>
    <t>Накладные расходы</t>
  </si>
  <si>
    <t>Сметная прибыль</t>
  </si>
  <si>
    <t>Итого по разделу 1</t>
  </si>
  <si>
    <t>Всего по разделу 1</t>
  </si>
  <si>
    <t>Раздел №2 Дополнительный перечень работ</t>
  </si>
  <si>
    <t xml:space="preserve">18 </t>
  </si>
  <si>
    <t>ФЕРр68-3-1</t>
  </si>
  <si>
    <t>11,84
м3</t>
  </si>
  <si>
    <t>24,77
24,77</t>
  </si>
  <si>
    <t xml:space="preserve">19 </t>
  </si>
  <si>
    <t>ФЕРр68-3-3</t>
  </si>
  <si>
    <t>4,96
м3</t>
  </si>
  <si>
    <t>28,62
28,62</t>
  </si>
  <si>
    <t xml:space="preserve">20 </t>
  </si>
  <si>
    <t>ФЕРр68-1-1</t>
  </si>
  <si>
    <t>16
шт</t>
  </si>
  <si>
    <t>34,96
32,94</t>
  </si>
  <si>
    <t>2,02
0,40</t>
  </si>
  <si>
    <t>32
6</t>
  </si>
  <si>
    <t>16.2.01.02</t>
  </si>
  <si>
    <t>Земля растительная</t>
  </si>
  <si>
    <t>6,08
м3</t>
  </si>
  <si>
    <t>02.3.01.02-0015</t>
  </si>
  <si>
    <t>Песок природный для строительных работ средний для засыпки ям</t>
  </si>
  <si>
    <t xml:space="preserve">21 </t>
  </si>
  <si>
    <t>ФЕРр68-1-2</t>
  </si>
  <si>
    <t>46,53
44,51</t>
  </si>
  <si>
    <t xml:space="preserve">22 </t>
  </si>
  <si>
    <t>ФЕР01-02-119-01</t>
  </si>
  <si>
    <t>1,4
100 м2</t>
  </si>
  <si>
    <t>30,31
30,31</t>
  </si>
  <si>
    <t xml:space="preserve">23 </t>
  </si>
  <si>
    <t>01-01-01-008</t>
  </si>
  <si>
    <t>Погрузка при автомобильных перевозках леса пиленого, погонажа плотничного, шпал 
[0,640*4,96+0,51*11,84]</t>
  </si>
  <si>
    <t>9,2128
1 т груза</t>
  </si>
  <si>
    <t>10,88
0,00</t>
  </si>
  <si>
    <t xml:space="preserve">24 </t>
  </si>
  <si>
    <t>03-21-01-005</t>
  </si>
  <si>
    <t>Перевозка грузов автомобилями-самосвалами грузоподъемностью 10 т работающих вне карьера на расстояние до 5 км</t>
  </si>
  <si>
    <t>6,59
0,00</t>
  </si>
  <si>
    <t xml:space="preserve">25 </t>
  </si>
  <si>
    <t>ФЕР27-04-001-01</t>
  </si>
  <si>
    <t>1,63
100 м3</t>
  </si>
  <si>
    <t>2 327,54
144,98</t>
  </si>
  <si>
    <t>2 170,36
204,23</t>
  </si>
  <si>
    <t>3 538
333</t>
  </si>
  <si>
    <t xml:space="preserve">26 </t>
  </si>
  <si>
    <t>Песок природный для строительных работ средний</t>
  </si>
  <si>
    <t>179,3
м3</t>
  </si>
  <si>
    <t>Итого ПЗ по разделу 2:</t>
  </si>
  <si>
    <t>Итого по разделу 2</t>
  </si>
  <si>
    <t>Всего по разделу 2</t>
  </si>
  <si>
    <t>Итого ПЗ по смете, в т.ч:</t>
  </si>
  <si>
    <t>Зарплата рабочих</t>
  </si>
  <si>
    <t>Зарплата машинистов</t>
  </si>
  <si>
    <t>"Раздел 1"</t>
  </si>
  <si>
    <t>Линии электропередачи
105/105% ФОТ</t>
  </si>
  <si>
    <t xml:space="preserve">
0/0% ФОТ</t>
  </si>
  <si>
    <t>"Раздел 2"</t>
  </si>
  <si>
    <t>Ремонт: Благоустройство
104/104% ФОТ</t>
  </si>
  <si>
    <t>Земляные работы, выполняемые по другим видам работ (подготовительным, сопутствующим, укрепительным)
80/80% ФОТ</t>
  </si>
  <si>
    <t>Автомобильные дороги
142/142% ФОТ</t>
  </si>
  <si>
    <t>Линии электропередачи
60/60% ФОТ Кп1=0.85</t>
  </si>
  <si>
    <t>Ремонт: Благоустройство
60/60% ФОТ</t>
  </si>
  <si>
    <t>Земляные работы, выполняемые по другим видам работ (подготовительным, сопутствующим, укрепительным)
45/45% ФОТ Кп1=0.85</t>
  </si>
  <si>
    <t>Автомобильные дороги
95/95% ФОТ Кп1=0.85</t>
  </si>
  <si>
    <t>Итого по смете</t>
  </si>
  <si>
    <t>НДС 20%</t>
  </si>
  <si>
    <t>Всего по смете</t>
  </si>
  <si>
    <t>Составил:</t>
  </si>
  <si>
    <t>Главный архитектор Лузского района ________________________О.П. Игумнова (83346)5-19-39</t>
  </si>
  <si>
    <t>Проверил:</t>
  </si>
  <si>
    <t>________________ ________________________________</t>
  </si>
  <si>
    <t>ЛОКАЛЬНЫЙ СМЕТНЫЙ РАСЧЕТ № 4 от 09.01.2019</t>
  </si>
  <si>
    <t>Наименование (объекта) стройки:Благоустройство дворовых территорий на территории города Луза:г.Луза, пер. Набережный.21 б</t>
  </si>
  <si>
    <r>
      <t>Установка с помощью механизмов деревянных опор ВЛ 0,38; 6-10 кВ из пропитанных деталей с одинарными приставками одностоечных
{ (К Кзп=1.15; Кзпм=1.15)}</t>
    </r>
    <r>
      <rPr>
        <i/>
        <sz val="9"/>
        <rFont val="Tahoma"/>
        <family val="2"/>
        <charset val="204"/>
      </rPr>
      <t xml:space="preserve">
НР: 84,00/617,40; 105/105% ФОТ 
СП: 40,80/299,88; 60/60% ФОТ Кп1=0,85 </t>
    </r>
  </si>
  <si>
    <r>
      <t>Подвеска изолированных проводов ВЛ 0,38 кВ c помощью механизмов
{ (К Кзп=1.15; Кзпм=1.15)}</t>
    </r>
    <r>
      <rPr>
        <i/>
        <sz val="9"/>
        <rFont val="Tahoma"/>
        <family val="2"/>
        <charset val="204"/>
      </rPr>
      <t xml:space="preserve">
НР: 9,45/71,40; 105/105% ФОТ 
СП: 4,59/34,68; 60/60% ФОТ Кп1=0,85 </t>
    </r>
  </si>
  <si>
    <r>
      <t>Установка светильников с лампами люминесцентными
{ (К Кзп=1.15; Кзпм=1.15)}</t>
    </r>
    <r>
      <rPr>
        <i/>
        <sz val="9"/>
        <rFont val="Tahoma"/>
        <family val="2"/>
        <charset val="204"/>
      </rPr>
      <t xml:space="preserve">
НР: 71,40/527,10; 105/105% ФОТ 
СП: 34,68/256,02; 60/60% ФОТ Кп1=0,85 </t>
    </r>
  </si>
  <si>
    <r>
      <t>Валка деревьев в городских условиях (липа, сосна, кедр, тополь) диаметром до 300 мм осина
{ (К Кзп=1.15; Кзпм=1.15)} 
[16*0,74]</t>
    </r>
    <r>
      <rPr>
        <i/>
        <sz val="9"/>
        <rFont val="Tahoma"/>
        <family val="2"/>
        <charset val="204"/>
      </rPr>
      <t xml:space="preserve">
НР: 304,72/2 248,48; 104/104% ФОТ 
СП: 175,80/1 297,20; 60/60% ФОТ </t>
    </r>
  </si>
  <si>
    <r>
      <t>Валка деревьев в городских условиях (ель, пихта, береза, лиственница, ольха) диаметром до 300 мм береза
{ (К Кзп=1.15; Кзпм=1.15)} 
[16*0,31]</t>
    </r>
    <r>
      <rPr>
        <i/>
        <sz val="9"/>
        <rFont val="Tahoma"/>
        <family val="2"/>
        <charset val="204"/>
      </rPr>
      <t xml:space="preserve">
НР: 147,68/1 087,84; 104/104% ФОТ 
СП: 85,20/627,60; 60/60% ФОТ </t>
    </r>
  </si>
  <si>
    <r>
      <t>Корчевка пней вручную давностью рубки до трех лет диаметром до 500 мм мягких пород осина
{ (К Кзп=1.15; Кзпм=1.15)}</t>
    </r>
    <r>
      <rPr>
        <i/>
        <sz val="9"/>
        <rFont val="Tahoma"/>
        <family val="2"/>
        <charset val="204"/>
      </rPr>
      <t xml:space="preserve">
НР: 554,32/4 089,28; 104/104% ФОТ 
СП: 319,80/2 359,20; 60/60% ФОТ </t>
    </r>
  </si>
  <si>
    <r>
      <t>Корчевка пней вручную давностью рубки до трех лет диаметром до 500 мм твердых пород береза
{ (К Кзп=1.15; Кзпм=1.15)}</t>
    </r>
    <r>
      <rPr>
        <i/>
        <sz val="9"/>
        <rFont val="Tahoma"/>
        <family val="2"/>
        <charset val="204"/>
      </rPr>
      <t xml:space="preserve">
НР: 746,72/5 507,84; 104/104% ФОТ 
СП: 430,80/3 177,60; 60/60% ФОТ </t>
    </r>
  </si>
  <si>
    <r>
      <t>Расчистка площадей от кустарника и мелколесья вручную при редкой поросли
{ (К Кзп=1.15; Кзпм=1.15)}</t>
    </r>
    <r>
      <rPr>
        <i/>
        <sz val="9"/>
        <rFont val="Tahoma"/>
        <family val="2"/>
        <charset val="204"/>
      </rPr>
      <t xml:space="preserve">
НР: 33,60/250,40; 80/80% ФОТ 
СП: 15,96/118,94; 45/45% ФОТ Кп1=0,85 </t>
    </r>
  </si>
  <si>
    <r>
      <t>Устройство подстилающих и выравнивающих слоев оснований из песка 
{ (К Кзп=1.15; Кзпм=1.15)}</t>
    </r>
    <r>
      <rPr>
        <i/>
        <sz val="9"/>
        <rFont val="Tahoma"/>
        <family val="2"/>
        <charset val="204"/>
      </rPr>
      <t xml:space="preserve">
НР: 807,98/5 956,90; 142/142% ФОТ 
СП: 460,89/3 397,95; 95/95% ФОТ Кп1=0,85 </t>
    </r>
  </si>
  <si>
    <t>Составлен(а) в текущих прогнозных ценах по состоянию на 4 кв.2019 г. в соответствии с Письмом Минстроя России от 25.12.2019 № 50583-ДВ/09 И=7.37</t>
  </si>
  <si>
    <t>[Ивсего=7.37]</t>
  </si>
  <si>
    <t>0,3
м3</t>
  </si>
  <si>
    <t>0,3
10 м</t>
  </si>
  <si>
    <t>Базовая стоимость на 01.01.2000г. (без НДС) составит 24 192 руб.</t>
  </si>
  <si>
    <t>-строительных работ: 24 192 руб.</t>
  </si>
  <si>
    <t>Сметная стоимость на 4 кв 2019 составит: 213 954 руб.</t>
  </si>
  <si>
    <t>-- строительных работ: 213 954 руб.</t>
  </si>
  <si>
    <t>Дополнительный перечень, сумма</t>
  </si>
  <si>
    <t>Софинансирование населения,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</si>
</sst>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7"/>
      <color theme="1"/>
      <name val="Calibri"/>
      <family val="2"/>
      <charset val="204"/>
      <scheme val="minor"/>
    </font>
    <font>
      <sz val="8"/>
      <name val="Tahoma"/>
      <charset val="204"/>
    </font>
    <font>
      <sz val="9"/>
      <name val="Tahoma"/>
      <charset val="204"/>
    </font>
    <font>
      <b/>
      <sz val="9"/>
      <name val="Tahoma"/>
      <charset val="204"/>
    </font>
    <font>
      <sz val="9"/>
      <name val="Tahoma"/>
      <family val="2"/>
      <charset val="204"/>
    </font>
    <font>
      <i/>
      <sz val="9"/>
      <name val="Tahoma"/>
      <family val="2"/>
      <charset val="204"/>
    </font>
    <font>
      <b/>
      <sz val="9"/>
      <name val="Tahoma"/>
      <family val="2"/>
      <charset val="204"/>
    </font>
    <font>
      <sz val="6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7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right" vertical="top" wrapText="1"/>
    </xf>
    <xf numFmtId="3" fontId="6" fillId="0" borderId="5" xfId="0" applyNumberFormat="1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horizontal="right" vertical="top" wrapText="1"/>
    </xf>
    <xf numFmtId="1" fontId="4" fillId="0" borderId="5" xfId="0" applyNumberFormat="1" applyFont="1" applyFill="1" applyBorder="1" applyAlignment="1">
      <alignment horizontal="right" vertical="top" wrapText="1"/>
    </xf>
    <xf numFmtId="1" fontId="4" fillId="0" borderId="6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2" fillId="0" borderId="6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top" wrapText="1"/>
    </xf>
    <xf numFmtId="49" fontId="6" fillId="0" borderId="0" xfId="0" applyNumberFormat="1" applyFont="1" applyFill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preserveFormatting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abSelected="1" topLeftCell="A101" workbookViewId="0">
      <selection activeCell="C90" sqref="C90"/>
    </sheetView>
  </sheetViews>
  <sheetFormatPr defaultRowHeight="9" x14ac:dyDescent="0.15"/>
  <cols>
    <col min="1" max="1" width="4.19921875" customWidth="1"/>
    <col min="2" max="2" width="13" customWidth="1"/>
    <col min="3" max="3" width="56.3984375" customWidth="1"/>
    <col min="4" max="4" width="16" customWidth="1"/>
    <col min="5" max="5" width="14.59765625" customWidth="1"/>
    <col min="6" max="6" width="11.3984375" customWidth="1"/>
    <col min="7" max="7" width="15.796875" customWidth="1"/>
    <col min="8" max="11" width="11.3984375" customWidth="1"/>
    <col min="13" max="13" width="19.3984375" bestFit="1" customWidth="1"/>
  </cols>
  <sheetData>
    <row r="1" spans="1:12" ht="10.5" customHeight="1" x14ac:dyDescent="0.15">
      <c r="A1" s="57" t="s">
        <v>0</v>
      </c>
      <c r="B1" s="57"/>
      <c r="C1" s="57"/>
      <c r="D1" s="57"/>
      <c r="E1" s="57"/>
      <c r="F1" s="58" t="s">
        <v>1</v>
      </c>
      <c r="G1" s="58"/>
      <c r="H1" s="58"/>
      <c r="I1" s="58"/>
      <c r="J1" s="58"/>
      <c r="K1" s="58"/>
    </row>
    <row r="2" spans="1:12" ht="11.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1.25" customHeight="1" x14ac:dyDescent="0.15">
      <c r="A3" s="23" t="s">
        <v>2</v>
      </c>
      <c r="B3" s="23"/>
      <c r="C3" s="23"/>
      <c r="D3" s="23"/>
      <c r="E3" s="23"/>
      <c r="F3" s="55" t="s">
        <v>3</v>
      </c>
      <c r="G3" s="55"/>
      <c r="H3" s="55"/>
      <c r="I3" s="55"/>
      <c r="J3" s="55"/>
      <c r="K3" s="55"/>
    </row>
    <row r="4" spans="1:12" ht="10.5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2" ht="11.25" customHeight="1" x14ac:dyDescent="0.15">
      <c r="A5" s="22"/>
      <c r="B5" s="22"/>
      <c r="C5" s="22"/>
      <c r="D5" s="22"/>
      <c r="E5" s="22"/>
      <c r="F5" s="55" t="s">
        <v>4</v>
      </c>
      <c r="G5" s="55"/>
      <c r="H5" s="55"/>
      <c r="I5" s="55"/>
      <c r="J5" s="55"/>
      <c r="K5" s="55"/>
    </row>
    <row r="6" spans="1:12" ht="11.25" customHeight="1" x14ac:dyDescent="0.15">
      <c r="A6" s="23" t="s">
        <v>5</v>
      </c>
      <c r="B6" s="23"/>
      <c r="C6" s="23"/>
      <c r="D6" s="23"/>
      <c r="E6" s="23"/>
      <c r="F6" s="55" t="s">
        <v>6</v>
      </c>
      <c r="G6" s="55"/>
      <c r="H6" s="55"/>
      <c r="I6" s="55"/>
      <c r="J6" s="55"/>
      <c r="K6" s="55"/>
    </row>
    <row r="7" spans="1:12" ht="10.5" x14ac:dyDescent="0.15">
      <c r="A7" s="21"/>
      <c r="B7" s="21"/>
      <c r="C7" s="21"/>
      <c r="D7" s="21"/>
      <c r="E7" s="21"/>
      <c r="F7" s="56"/>
      <c r="G7" s="56"/>
      <c r="H7" s="56"/>
      <c r="I7" s="56"/>
      <c r="J7" s="56"/>
      <c r="K7" s="56"/>
    </row>
    <row r="8" spans="1:12" ht="11.25" customHeight="1" x14ac:dyDescent="0.15">
      <c r="A8" s="23" t="s">
        <v>7</v>
      </c>
      <c r="B8" s="23"/>
      <c r="C8" s="23"/>
      <c r="D8" s="23"/>
      <c r="E8" s="23"/>
      <c r="F8" s="55" t="s">
        <v>7</v>
      </c>
      <c r="G8" s="55"/>
      <c r="H8" s="55"/>
      <c r="I8" s="55"/>
      <c r="J8" s="55"/>
      <c r="K8" s="55"/>
    </row>
    <row r="9" spans="1:12" ht="11.25" x14ac:dyDescent="0.15">
      <c r="A9" s="22"/>
      <c r="B9" s="22"/>
      <c r="C9" s="22"/>
      <c r="D9" s="22"/>
      <c r="E9" s="22"/>
      <c r="F9" s="1"/>
      <c r="G9" s="1"/>
      <c r="H9" s="1"/>
      <c r="I9" s="1"/>
      <c r="J9" s="1"/>
      <c r="K9" s="1"/>
    </row>
    <row r="10" spans="1:12" ht="24.75" customHeight="1" x14ac:dyDescent="0.15">
      <c r="A10" s="23" t="s">
        <v>201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2" ht="11.25" customHeight="1" x14ac:dyDescent="0.15">
      <c r="A11" s="51" t="s">
        <v>200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2" ht="11.25" customHeight="1" x14ac:dyDescent="0.15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</row>
    <row r="13" spans="1:12" ht="11.25" customHeight="1" x14ac:dyDescent="0.15">
      <c r="A13" s="51" t="s">
        <v>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</row>
    <row r="14" spans="1:12" ht="11.25" customHeight="1" x14ac:dyDescent="0.15">
      <c r="A14" s="48" t="s">
        <v>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2" ht="11.25" customHeight="1" x14ac:dyDescent="0.15">
      <c r="A15" s="49" t="s">
        <v>215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2" ht="11.25" customHeight="1" x14ac:dyDescent="0.15">
      <c r="A16" s="53" t="s">
        <v>216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</row>
    <row r="17" spans="1:11" ht="11.25" customHeight="1" x14ac:dyDescent="0.15">
      <c r="A17" s="49" t="s">
        <v>217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1.25" customHeight="1" x14ac:dyDescent="0.15">
      <c r="A18" s="23" t="s">
        <v>218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1.25" customHeight="1" x14ac:dyDescent="0.15">
      <c r="A19" s="48" t="s">
        <v>10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1.25" customHeight="1" x14ac:dyDescent="0.15">
      <c r="A20" s="23" t="s">
        <v>11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1.25" customHeight="1" x14ac:dyDescent="0.15">
      <c r="A21" s="23" t="s">
        <v>12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1.25" customHeight="1" x14ac:dyDescent="0.15">
      <c r="A22" s="48" t="s">
        <v>13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1:11" ht="11.25" customHeight="1" x14ac:dyDescent="0.15">
      <c r="A23" s="23" t="s">
        <v>14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1.25" customHeight="1" x14ac:dyDescent="0.15">
      <c r="A24" s="23" t="s">
        <v>15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22.5" customHeight="1" x14ac:dyDescent="0.15">
      <c r="A25" s="49" t="s">
        <v>211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1:11" ht="11.25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ht="56.25" customHeight="1" x14ac:dyDescent="0.15">
      <c r="A27" s="44" t="s">
        <v>16</v>
      </c>
      <c r="B27" s="44" t="s">
        <v>17</v>
      </c>
      <c r="C27" s="44" t="s">
        <v>18</v>
      </c>
      <c r="D27" s="44" t="s">
        <v>19</v>
      </c>
      <c r="E27" s="42" t="s">
        <v>20</v>
      </c>
      <c r="F27" s="43"/>
      <c r="G27" s="42" t="s">
        <v>21</v>
      </c>
      <c r="H27" s="47"/>
      <c r="I27" s="43"/>
      <c r="J27" s="42" t="s">
        <v>22</v>
      </c>
      <c r="K27" s="43"/>
    </row>
    <row r="28" spans="1:11" ht="33.75" x14ac:dyDescent="0.15">
      <c r="A28" s="46"/>
      <c r="B28" s="46"/>
      <c r="C28" s="46"/>
      <c r="D28" s="46"/>
      <c r="E28" s="2" t="s">
        <v>23</v>
      </c>
      <c r="F28" s="2" t="s">
        <v>24</v>
      </c>
      <c r="G28" s="44" t="s">
        <v>23</v>
      </c>
      <c r="H28" s="44" t="s">
        <v>25</v>
      </c>
      <c r="I28" s="2" t="s">
        <v>24</v>
      </c>
      <c r="J28" s="44" t="s">
        <v>26</v>
      </c>
      <c r="K28" s="44" t="s">
        <v>23</v>
      </c>
    </row>
    <row r="29" spans="1:11" ht="33.75" x14ac:dyDescent="0.15">
      <c r="A29" s="45"/>
      <c r="B29" s="45"/>
      <c r="C29" s="45"/>
      <c r="D29" s="45"/>
      <c r="E29" s="2" t="s">
        <v>25</v>
      </c>
      <c r="F29" s="2" t="s">
        <v>27</v>
      </c>
      <c r="G29" s="45"/>
      <c r="H29" s="45"/>
      <c r="I29" s="2" t="s">
        <v>27</v>
      </c>
      <c r="J29" s="45"/>
      <c r="K29" s="45"/>
    </row>
    <row r="30" spans="1:11" ht="11.25" x14ac:dyDescent="0.15">
      <c r="A30" s="2" t="s">
        <v>28</v>
      </c>
      <c r="B30" s="2" t="s">
        <v>29</v>
      </c>
      <c r="C30" s="2" t="s">
        <v>30</v>
      </c>
      <c r="D30" s="2" t="s">
        <v>31</v>
      </c>
      <c r="E30" s="2" t="s">
        <v>32</v>
      </c>
      <c r="F30" s="2" t="s">
        <v>33</v>
      </c>
      <c r="G30" s="2" t="s">
        <v>34</v>
      </c>
      <c r="H30" s="2" t="s">
        <v>35</v>
      </c>
      <c r="I30" s="2" t="s">
        <v>36</v>
      </c>
      <c r="J30" s="2" t="s">
        <v>37</v>
      </c>
      <c r="K30" s="2" t="s">
        <v>38</v>
      </c>
    </row>
    <row r="31" spans="1:11" ht="15.75" customHeight="1" x14ac:dyDescent="0.15">
      <c r="A31" s="39" t="s">
        <v>39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79.5" customHeight="1" x14ac:dyDescent="0.15">
      <c r="A32" s="7" t="s">
        <v>40</v>
      </c>
      <c r="B32" s="7" t="s">
        <v>41</v>
      </c>
      <c r="C32" s="8" t="s">
        <v>202</v>
      </c>
      <c r="D32" s="9" t="s">
        <v>42</v>
      </c>
      <c r="E32" s="9" t="s">
        <v>43</v>
      </c>
      <c r="F32" s="9" t="s">
        <v>44</v>
      </c>
      <c r="G32" s="10">
        <v>260</v>
      </c>
      <c r="H32" s="10">
        <v>65</v>
      </c>
      <c r="I32" s="9" t="s">
        <v>45</v>
      </c>
      <c r="J32" s="10">
        <v>6.54</v>
      </c>
      <c r="K32" s="10">
        <v>6.54</v>
      </c>
    </row>
    <row r="33" spans="1:11" ht="22.5" hidden="1" x14ac:dyDescent="0.15">
      <c r="A33" s="8"/>
      <c r="B33" s="7" t="s">
        <v>46</v>
      </c>
      <c r="C33" s="7" t="s">
        <v>47</v>
      </c>
      <c r="D33" s="9" t="s">
        <v>48</v>
      </c>
      <c r="E33" s="11">
        <v>0</v>
      </c>
      <c r="F33" s="10"/>
      <c r="G33" s="11">
        <v>0</v>
      </c>
      <c r="H33" s="10"/>
      <c r="I33" s="10"/>
      <c r="J33" s="10"/>
      <c r="K33" s="10"/>
    </row>
    <row r="34" spans="1:11" ht="69" customHeight="1" x14ac:dyDescent="0.15">
      <c r="A34" s="7" t="s">
        <v>49</v>
      </c>
      <c r="B34" s="7" t="s">
        <v>50</v>
      </c>
      <c r="C34" s="7" t="s">
        <v>51</v>
      </c>
      <c r="D34" s="9" t="s">
        <v>213</v>
      </c>
      <c r="E34" s="11">
        <v>1468.22</v>
      </c>
      <c r="F34" s="10"/>
      <c r="G34" s="10">
        <v>440</v>
      </c>
      <c r="H34" s="10"/>
      <c r="I34" s="10"/>
      <c r="J34" s="10">
        <v>0</v>
      </c>
      <c r="K34" s="10">
        <v>0</v>
      </c>
    </row>
    <row r="35" spans="1:11" ht="22.5" x14ac:dyDescent="0.15">
      <c r="A35" s="7" t="s">
        <v>52</v>
      </c>
      <c r="B35" s="7" t="s">
        <v>53</v>
      </c>
      <c r="C35" s="7" t="s">
        <v>54</v>
      </c>
      <c r="D35" s="9" t="s">
        <v>55</v>
      </c>
      <c r="E35" s="11">
        <v>6500</v>
      </c>
      <c r="F35" s="10"/>
      <c r="G35" s="10">
        <v>7</v>
      </c>
      <c r="H35" s="10"/>
      <c r="I35" s="10"/>
      <c r="J35" s="10">
        <v>0</v>
      </c>
      <c r="K35" s="10">
        <v>0</v>
      </c>
    </row>
    <row r="36" spans="1:11" ht="67.5" customHeight="1" x14ac:dyDescent="0.15">
      <c r="A36" s="7" t="s">
        <v>56</v>
      </c>
      <c r="B36" s="7" t="s">
        <v>57</v>
      </c>
      <c r="C36" s="8" t="s">
        <v>58</v>
      </c>
      <c r="D36" s="9" t="s">
        <v>59</v>
      </c>
      <c r="E36" s="11">
        <v>377.42</v>
      </c>
      <c r="F36" s="10"/>
      <c r="G36" s="10">
        <v>377</v>
      </c>
      <c r="H36" s="10"/>
      <c r="I36" s="10"/>
      <c r="J36" s="10">
        <v>0</v>
      </c>
      <c r="K36" s="10">
        <v>0</v>
      </c>
    </row>
    <row r="37" spans="1:11" ht="70.5" customHeight="1" x14ac:dyDescent="0.15">
      <c r="A37" s="7" t="s">
        <v>60</v>
      </c>
      <c r="B37" s="7" t="s">
        <v>61</v>
      </c>
      <c r="C37" s="8" t="s">
        <v>203</v>
      </c>
      <c r="D37" s="9" t="s">
        <v>62</v>
      </c>
      <c r="E37" s="9" t="s">
        <v>63</v>
      </c>
      <c r="F37" s="9" t="s">
        <v>64</v>
      </c>
      <c r="G37" s="10">
        <v>28</v>
      </c>
      <c r="H37" s="10">
        <v>7</v>
      </c>
      <c r="I37" s="9" t="s">
        <v>65</v>
      </c>
      <c r="J37" s="10">
        <v>34.9</v>
      </c>
      <c r="K37" s="10">
        <v>0.69799999999999995</v>
      </c>
    </row>
    <row r="38" spans="1:11" ht="59.25" customHeight="1" x14ac:dyDescent="0.15">
      <c r="A38" s="7" t="s">
        <v>66</v>
      </c>
      <c r="B38" s="7" t="s">
        <v>67</v>
      </c>
      <c r="C38" s="7" t="s">
        <v>68</v>
      </c>
      <c r="D38" s="9" t="s">
        <v>69</v>
      </c>
      <c r="E38" s="11">
        <v>4805.96</v>
      </c>
      <c r="F38" s="10"/>
      <c r="G38" s="10">
        <v>100</v>
      </c>
      <c r="H38" s="10"/>
      <c r="I38" s="10"/>
      <c r="J38" s="10">
        <v>0</v>
      </c>
      <c r="K38" s="10">
        <v>0</v>
      </c>
    </row>
    <row r="39" spans="1:11" ht="27.75" customHeight="1" x14ac:dyDescent="0.15">
      <c r="A39" s="7" t="s">
        <v>70</v>
      </c>
      <c r="B39" s="7" t="s">
        <v>71</v>
      </c>
      <c r="C39" s="7" t="s">
        <v>72</v>
      </c>
      <c r="D39" s="9" t="s">
        <v>214</v>
      </c>
      <c r="E39" s="11">
        <v>11.61</v>
      </c>
      <c r="F39" s="10"/>
      <c r="G39" s="10">
        <v>3</v>
      </c>
      <c r="H39" s="10"/>
      <c r="I39" s="10"/>
      <c r="J39" s="10">
        <v>0</v>
      </c>
      <c r="K39" s="10">
        <v>0</v>
      </c>
    </row>
    <row r="40" spans="1:11" ht="28.5" customHeight="1" x14ac:dyDescent="0.15">
      <c r="A40" s="7" t="s">
        <v>73</v>
      </c>
      <c r="B40" s="7" t="s">
        <v>74</v>
      </c>
      <c r="C40" s="7" t="s">
        <v>75</v>
      </c>
      <c r="D40" s="9" t="s">
        <v>76</v>
      </c>
      <c r="E40" s="11">
        <v>582</v>
      </c>
      <c r="F40" s="10"/>
      <c r="G40" s="10">
        <v>23</v>
      </c>
      <c r="H40" s="10"/>
      <c r="I40" s="10"/>
      <c r="J40" s="10">
        <v>0</v>
      </c>
      <c r="K40" s="10">
        <v>0</v>
      </c>
    </row>
    <row r="41" spans="1:11" ht="28.5" customHeight="1" x14ac:dyDescent="0.15">
      <c r="A41" s="7" t="s">
        <v>77</v>
      </c>
      <c r="B41" s="7" t="s">
        <v>78</v>
      </c>
      <c r="C41" s="7" t="s">
        <v>79</v>
      </c>
      <c r="D41" s="9" t="s">
        <v>80</v>
      </c>
      <c r="E41" s="11">
        <v>168.71</v>
      </c>
      <c r="F41" s="10"/>
      <c r="G41" s="10">
        <v>337</v>
      </c>
      <c r="H41" s="10"/>
      <c r="I41" s="10"/>
      <c r="J41" s="10">
        <v>0</v>
      </c>
      <c r="K41" s="10">
        <v>0</v>
      </c>
    </row>
    <row r="42" spans="1:11" ht="70.5" customHeight="1" x14ac:dyDescent="0.15">
      <c r="A42" s="7" t="s">
        <v>81</v>
      </c>
      <c r="B42" s="7" t="s">
        <v>82</v>
      </c>
      <c r="C42" s="8" t="s">
        <v>204</v>
      </c>
      <c r="D42" s="9" t="s">
        <v>83</v>
      </c>
      <c r="E42" s="9" t="s">
        <v>84</v>
      </c>
      <c r="F42" s="9" t="s">
        <v>85</v>
      </c>
      <c r="G42" s="10">
        <v>197</v>
      </c>
      <c r="H42" s="10">
        <v>47</v>
      </c>
      <c r="I42" s="9" t="s">
        <v>86</v>
      </c>
      <c r="J42" s="10">
        <v>2.29</v>
      </c>
      <c r="K42" s="10">
        <v>4.58</v>
      </c>
    </row>
    <row r="43" spans="1:11" ht="33" x14ac:dyDescent="0.15">
      <c r="A43" s="7" t="s">
        <v>87</v>
      </c>
      <c r="B43" s="14" t="s">
        <v>88</v>
      </c>
      <c r="C43" s="7" t="s">
        <v>89</v>
      </c>
      <c r="D43" s="9" t="s">
        <v>83</v>
      </c>
      <c r="E43" s="11">
        <v>767.71</v>
      </c>
      <c r="F43" s="10"/>
      <c r="G43" s="12">
        <v>1535</v>
      </c>
      <c r="H43" s="10"/>
      <c r="I43" s="10"/>
      <c r="J43" s="10">
        <v>0</v>
      </c>
      <c r="K43" s="10">
        <v>0</v>
      </c>
    </row>
    <row r="44" spans="1:11" ht="33" x14ac:dyDescent="0.15">
      <c r="A44" s="7" t="s">
        <v>90</v>
      </c>
      <c r="B44" s="14" t="s">
        <v>88</v>
      </c>
      <c r="C44" s="7" t="s">
        <v>91</v>
      </c>
      <c r="D44" s="9" t="s">
        <v>83</v>
      </c>
      <c r="E44" s="11">
        <v>36.17</v>
      </c>
      <c r="F44" s="10"/>
      <c r="G44" s="10">
        <v>72</v>
      </c>
      <c r="H44" s="10"/>
      <c r="I44" s="10"/>
      <c r="J44" s="10">
        <v>0</v>
      </c>
      <c r="K44" s="10">
        <v>0</v>
      </c>
    </row>
    <row r="45" spans="1:11" ht="69.75" customHeight="1" x14ac:dyDescent="0.15">
      <c r="A45" s="7" t="s">
        <v>92</v>
      </c>
      <c r="B45" s="7" t="s">
        <v>93</v>
      </c>
      <c r="C45" s="7" t="s">
        <v>94</v>
      </c>
      <c r="D45" s="9" t="s">
        <v>95</v>
      </c>
      <c r="E45" s="11">
        <v>2469.0500000000002</v>
      </c>
      <c r="F45" s="10"/>
      <c r="G45" s="10">
        <v>7</v>
      </c>
      <c r="H45" s="10"/>
      <c r="I45" s="10"/>
      <c r="J45" s="10">
        <v>0</v>
      </c>
      <c r="K45" s="10">
        <v>0</v>
      </c>
    </row>
    <row r="46" spans="1:11" ht="43.5" customHeight="1" x14ac:dyDescent="0.15">
      <c r="A46" s="7" t="s">
        <v>96</v>
      </c>
      <c r="B46" s="7" t="s">
        <v>97</v>
      </c>
      <c r="C46" s="7" t="s">
        <v>98</v>
      </c>
      <c r="D46" s="9" t="s">
        <v>99</v>
      </c>
      <c r="E46" s="11">
        <v>20.440000000000001</v>
      </c>
      <c r="F46" s="10"/>
      <c r="G46" s="10">
        <v>82</v>
      </c>
      <c r="H46" s="10"/>
      <c r="I46" s="10"/>
      <c r="J46" s="10">
        <v>0</v>
      </c>
      <c r="K46" s="10">
        <v>0</v>
      </c>
    </row>
    <row r="47" spans="1:11" ht="54" customHeight="1" x14ac:dyDescent="0.15">
      <c r="A47" s="7" t="s">
        <v>100</v>
      </c>
      <c r="B47" s="7" t="s">
        <v>101</v>
      </c>
      <c r="C47" s="7" t="s">
        <v>102</v>
      </c>
      <c r="D47" s="9" t="s">
        <v>103</v>
      </c>
      <c r="E47" s="9" t="s">
        <v>104</v>
      </c>
      <c r="F47" s="9" t="s">
        <v>105</v>
      </c>
      <c r="G47" s="10">
        <v>47</v>
      </c>
      <c r="H47" s="10">
        <v>0</v>
      </c>
      <c r="I47" s="9" t="s">
        <v>106</v>
      </c>
      <c r="J47" s="10">
        <v>0</v>
      </c>
      <c r="K47" s="10">
        <v>0</v>
      </c>
    </row>
    <row r="48" spans="1:11" ht="37.5" customHeight="1" x14ac:dyDescent="0.15">
      <c r="A48" s="7" t="s">
        <v>107</v>
      </c>
      <c r="B48" s="7" t="s">
        <v>108</v>
      </c>
      <c r="C48" s="7" t="s">
        <v>109</v>
      </c>
      <c r="D48" s="9" t="s">
        <v>110</v>
      </c>
      <c r="E48" s="9" t="s">
        <v>111</v>
      </c>
      <c r="F48" s="9" t="s">
        <v>105</v>
      </c>
      <c r="G48" s="10">
        <v>46</v>
      </c>
      <c r="H48" s="10">
        <v>0</v>
      </c>
      <c r="I48" s="9" t="s">
        <v>106</v>
      </c>
      <c r="J48" s="10">
        <v>0</v>
      </c>
      <c r="K48" s="10">
        <v>0</v>
      </c>
    </row>
    <row r="49" spans="1:11" ht="47.25" customHeight="1" x14ac:dyDescent="0.15">
      <c r="A49" s="7" t="s">
        <v>112</v>
      </c>
      <c r="B49" s="7" t="s">
        <v>113</v>
      </c>
      <c r="C49" s="7" t="s">
        <v>114</v>
      </c>
      <c r="D49" s="9" t="s">
        <v>115</v>
      </c>
      <c r="E49" s="9" t="s">
        <v>116</v>
      </c>
      <c r="F49" s="9" t="s">
        <v>105</v>
      </c>
      <c r="G49" s="10">
        <v>-13</v>
      </c>
      <c r="H49" s="10">
        <v>0</v>
      </c>
      <c r="I49" s="9" t="s">
        <v>106</v>
      </c>
      <c r="J49" s="10">
        <v>0</v>
      </c>
      <c r="K49" s="10">
        <v>0</v>
      </c>
    </row>
    <row r="50" spans="1:11" ht="11.25" customHeight="1" x14ac:dyDescent="0.15">
      <c r="A50" s="4"/>
      <c r="B50" s="4"/>
      <c r="C50" s="4"/>
      <c r="D50" s="4"/>
      <c r="E50" s="4"/>
      <c r="F50" s="4"/>
      <c r="G50" s="39" t="s">
        <v>117</v>
      </c>
      <c r="H50" s="41"/>
      <c r="I50" s="39"/>
      <c r="J50" s="41"/>
      <c r="K50" s="4"/>
    </row>
    <row r="51" spans="1:11" ht="11.25" x14ac:dyDescent="0.15">
      <c r="A51" s="4"/>
      <c r="B51" s="4"/>
      <c r="C51" s="3" t="s">
        <v>119</v>
      </c>
      <c r="D51" s="4"/>
      <c r="E51" s="4"/>
      <c r="F51" s="4"/>
      <c r="G51" s="26">
        <v>3548</v>
      </c>
      <c r="H51" s="27"/>
      <c r="I51" s="33"/>
      <c r="J51" s="34"/>
      <c r="K51" s="4"/>
    </row>
    <row r="52" spans="1:11" ht="11.25" customHeight="1" x14ac:dyDescent="0.15">
      <c r="A52" s="4"/>
      <c r="B52" s="4"/>
      <c r="C52" s="5" t="s">
        <v>120</v>
      </c>
      <c r="D52" s="4"/>
      <c r="E52" s="4"/>
      <c r="F52" s="4"/>
      <c r="G52" s="29">
        <v>157</v>
      </c>
      <c r="H52" s="30"/>
      <c r="I52" s="35"/>
      <c r="J52" s="36"/>
      <c r="K52" s="4"/>
    </row>
    <row r="53" spans="1:11" ht="11.25" customHeight="1" x14ac:dyDescent="0.15">
      <c r="A53" s="4"/>
      <c r="B53" s="4"/>
      <c r="C53" s="5" t="s">
        <v>121</v>
      </c>
      <c r="D53" s="4"/>
      <c r="E53" s="4"/>
      <c r="F53" s="4"/>
      <c r="G53" s="29">
        <v>119</v>
      </c>
      <c r="H53" s="30"/>
      <c r="I53" s="37"/>
      <c r="J53" s="38"/>
      <c r="K53" s="4"/>
    </row>
    <row r="54" spans="1:11" ht="11.25" customHeight="1" x14ac:dyDescent="0.15">
      <c r="A54" s="4"/>
      <c r="B54" s="4"/>
      <c r="C54" s="5" t="s">
        <v>122</v>
      </c>
      <c r="D54" s="4"/>
      <c r="E54" s="4"/>
      <c r="F54" s="4"/>
      <c r="G54" s="29">
        <v>38</v>
      </c>
      <c r="H54" s="30"/>
      <c r="I54" s="37"/>
      <c r="J54" s="38"/>
      <c r="K54" s="4"/>
    </row>
    <row r="55" spans="1:11" ht="11.25" customHeight="1" x14ac:dyDescent="0.15">
      <c r="A55" s="4"/>
      <c r="B55" s="4"/>
      <c r="C55" s="5" t="s">
        <v>123</v>
      </c>
      <c r="D55" s="4"/>
      <c r="E55" s="4"/>
      <c r="F55" s="4"/>
      <c r="G55" s="29">
        <v>292</v>
      </c>
      <c r="H55" s="30"/>
      <c r="I55" s="35"/>
      <c r="J55" s="36"/>
      <c r="K55" s="4"/>
    </row>
    <row r="56" spans="1:11" ht="11.25" customHeight="1" x14ac:dyDescent="0.15">
      <c r="A56" s="4"/>
      <c r="B56" s="4"/>
      <c r="C56" s="5" t="s">
        <v>124</v>
      </c>
      <c r="D56" s="4"/>
      <c r="E56" s="4"/>
      <c r="F56" s="4"/>
      <c r="G56" s="29">
        <v>74</v>
      </c>
      <c r="H56" s="30"/>
      <c r="I56" s="37"/>
      <c r="J56" s="38"/>
      <c r="K56" s="4"/>
    </row>
    <row r="57" spans="1:11" ht="11.25" customHeight="1" x14ac:dyDescent="0.15">
      <c r="A57" s="4"/>
      <c r="B57" s="4"/>
      <c r="C57" s="5" t="s">
        <v>125</v>
      </c>
      <c r="D57" s="4"/>
      <c r="E57" s="4"/>
      <c r="F57" s="4"/>
      <c r="G57" s="24">
        <v>2983</v>
      </c>
      <c r="H57" s="25"/>
      <c r="I57" s="35"/>
      <c r="J57" s="36"/>
      <c r="K57" s="4"/>
    </row>
    <row r="58" spans="1:11" ht="11.25" customHeight="1" x14ac:dyDescent="0.15">
      <c r="A58" s="4"/>
      <c r="B58" s="4"/>
      <c r="C58" s="5" t="s">
        <v>126</v>
      </c>
      <c r="D58" s="4"/>
      <c r="E58" s="4"/>
      <c r="F58" s="4"/>
      <c r="G58" s="29">
        <v>80</v>
      </c>
      <c r="H58" s="30"/>
      <c r="I58" s="37"/>
      <c r="J58" s="38"/>
      <c r="K58" s="4"/>
    </row>
    <row r="59" spans="1:11" ht="11.25" customHeight="1" x14ac:dyDescent="0.15">
      <c r="A59" s="4"/>
      <c r="B59" s="4"/>
      <c r="C59" s="3" t="s">
        <v>127</v>
      </c>
      <c r="D59" s="4"/>
      <c r="E59" s="4"/>
      <c r="F59" s="4"/>
      <c r="G59" s="29">
        <v>165</v>
      </c>
      <c r="H59" s="30"/>
      <c r="I59" s="35"/>
      <c r="J59" s="36"/>
      <c r="K59" s="4"/>
    </row>
    <row r="60" spans="1:11" ht="11.25" customHeight="1" x14ac:dyDescent="0.15">
      <c r="A60" s="4"/>
      <c r="B60" s="4"/>
      <c r="C60" s="3" t="s">
        <v>128</v>
      </c>
      <c r="D60" s="4"/>
      <c r="E60" s="4"/>
      <c r="F60" s="4"/>
      <c r="G60" s="29">
        <v>80</v>
      </c>
      <c r="H60" s="30"/>
      <c r="I60" s="37"/>
      <c r="J60" s="38"/>
      <c r="K60" s="4"/>
    </row>
    <row r="61" spans="1:11" ht="11.25" customHeight="1" x14ac:dyDescent="0.15">
      <c r="A61" s="4"/>
      <c r="B61" s="4"/>
      <c r="C61" s="3" t="s">
        <v>129</v>
      </c>
      <c r="D61" s="4"/>
      <c r="E61" s="4"/>
      <c r="F61" s="4"/>
      <c r="G61" s="26">
        <v>3793</v>
      </c>
      <c r="H61" s="27"/>
      <c r="I61" s="33"/>
      <c r="J61" s="34"/>
      <c r="K61" s="4"/>
    </row>
    <row r="62" spans="1:11" ht="11.25" customHeight="1" x14ac:dyDescent="0.15">
      <c r="A62" s="4"/>
      <c r="B62" s="4"/>
      <c r="C62" s="3" t="s">
        <v>130</v>
      </c>
      <c r="D62" s="4"/>
      <c r="E62" s="4"/>
      <c r="F62" s="4"/>
      <c r="G62" s="26">
        <v>3793</v>
      </c>
      <c r="H62" s="27"/>
      <c r="I62" s="33"/>
      <c r="J62" s="34"/>
      <c r="K62" s="4"/>
    </row>
    <row r="63" spans="1:11" ht="11.25" customHeight="1" x14ac:dyDescent="0.15">
      <c r="A63" s="39" t="s">
        <v>131</v>
      </c>
      <c r="B63" s="40"/>
      <c r="C63" s="40"/>
      <c r="D63" s="40"/>
      <c r="E63" s="40"/>
      <c r="F63" s="40"/>
      <c r="G63" s="40"/>
      <c r="H63" s="40"/>
      <c r="I63" s="40"/>
      <c r="J63" s="40"/>
      <c r="K63" s="41"/>
    </row>
    <row r="64" spans="1:11" ht="87" customHeight="1" x14ac:dyDescent="0.15">
      <c r="A64" s="7" t="s">
        <v>132</v>
      </c>
      <c r="B64" s="7" t="s">
        <v>133</v>
      </c>
      <c r="C64" s="8" t="s">
        <v>205</v>
      </c>
      <c r="D64" s="9" t="s">
        <v>134</v>
      </c>
      <c r="E64" s="9" t="s">
        <v>135</v>
      </c>
      <c r="F64" s="9" t="s">
        <v>105</v>
      </c>
      <c r="G64" s="10">
        <v>293</v>
      </c>
      <c r="H64" s="10">
        <v>293</v>
      </c>
      <c r="I64" s="9" t="s">
        <v>106</v>
      </c>
      <c r="J64" s="10">
        <v>2.57</v>
      </c>
      <c r="K64" s="10">
        <v>30.428799999999999</v>
      </c>
    </row>
    <row r="65" spans="1:11" ht="87" customHeight="1" x14ac:dyDescent="0.15">
      <c r="A65" s="7" t="s">
        <v>136</v>
      </c>
      <c r="B65" s="7" t="s">
        <v>137</v>
      </c>
      <c r="C65" s="8" t="s">
        <v>206</v>
      </c>
      <c r="D65" s="9" t="s">
        <v>138</v>
      </c>
      <c r="E65" s="9" t="s">
        <v>139</v>
      </c>
      <c r="F65" s="9" t="s">
        <v>105</v>
      </c>
      <c r="G65" s="10">
        <v>142</v>
      </c>
      <c r="H65" s="10">
        <v>142</v>
      </c>
      <c r="I65" s="9" t="s">
        <v>106</v>
      </c>
      <c r="J65" s="10">
        <v>2.97</v>
      </c>
      <c r="K65" s="10">
        <v>14.731199999999999</v>
      </c>
    </row>
    <row r="66" spans="1:11" ht="72" customHeight="1" x14ac:dyDescent="0.15">
      <c r="A66" s="7" t="s">
        <v>140</v>
      </c>
      <c r="B66" s="7" t="s">
        <v>141</v>
      </c>
      <c r="C66" s="8" t="s">
        <v>207</v>
      </c>
      <c r="D66" s="9" t="s">
        <v>142</v>
      </c>
      <c r="E66" s="9" t="s">
        <v>143</v>
      </c>
      <c r="F66" s="9" t="s">
        <v>144</v>
      </c>
      <c r="G66" s="10">
        <v>559</v>
      </c>
      <c r="H66" s="10">
        <v>527</v>
      </c>
      <c r="I66" s="9" t="s">
        <v>145</v>
      </c>
      <c r="J66" s="10">
        <v>3.7</v>
      </c>
      <c r="K66" s="10">
        <v>59.2</v>
      </c>
    </row>
    <row r="67" spans="1:11" ht="22.5" hidden="1" x14ac:dyDescent="0.15">
      <c r="A67" s="8"/>
      <c r="B67" s="7" t="s">
        <v>146</v>
      </c>
      <c r="C67" s="7" t="s">
        <v>147</v>
      </c>
      <c r="D67" s="9" t="s">
        <v>148</v>
      </c>
      <c r="E67" s="11">
        <v>0</v>
      </c>
      <c r="F67" s="10"/>
      <c r="G67" s="11">
        <v>0</v>
      </c>
      <c r="H67" s="10"/>
      <c r="I67" s="10"/>
      <c r="J67" s="10"/>
      <c r="K67" s="10"/>
    </row>
    <row r="68" spans="1:11" ht="22.5" x14ac:dyDescent="0.15">
      <c r="A68" s="8"/>
      <c r="B68" s="7" t="s">
        <v>149</v>
      </c>
      <c r="C68" s="7" t="s">
        <v>150</v>
      </c>
      <c r="D68" s="9" t="s">
        <v>148</v>
      </c>
      <c r="E68" s="11">
        <v>55.26</v>
      </c>
      <c r="F68" s="10"/>
      <c r="G68" s="11">
        <v>335.98</v>
      </c>
      <c r="H68" s="10"/>
      <c r="I68" s="10"/>
      <c r="J68" s="10"/>
      <c r="K68" s="10"/>
    </row>
    <row r="69" spans="1:11" ht="73.5" customHeight="1" x14ac:dyDescent="0.15">
      <c r="A69" s="7" t="s">
        <v>151</v>
      </c>
      <c r="B69" s="7" t="s">
        <v>152</v>
      </c>
      <c r="C69" s="8" t="s">
        <v>208</v>
      </c>
      <c r="D69" s="9" t="s">
        <v>142</v>
      </c>
      <c r="E69" s="9" t="s">
        <v>153</v>
      </c>
      <c r="F69" s="9" t="s">
        <v>144</v>
      </c>
      <c r="G69" s="10">
        <v>744</v>
      </c>
      <c r="H69" s="10">
        <v>712</v>
      </c>
      <c r="I69" s="9" t="s">
        <v>145</v>
      </c>
      <c r="J69" s="10">
        <v>5</v>
      </c>
      <c r="K69" s="10">
        <v>80</v>
      </c>
    </row>
    <row r="70" spans="1:11" ht="22.5" hidden="1" x14ac:dyDescent="0.15">
      <c r="A70" s="8"/>
      <c r="B70" s="7" t="s">
        <v>146</v>
      </c>
      <c r="C70" s="7" t="s">
        <v>147</v>
      </c>
      <c r="D70" s="9" t="s">
        <v>148</v>
      </c>
      <c r="E70" s="11">
        <v>0</v>
      </c>
      <c r="F70" s="10"/>
      <c r="G70" s="11">
        <v>0</v>
      </c>
      <c r="H70" s="10"/>
      <c r="I70" s="10"/>
      <c r="J70" s="10"/>
      <c r="K70" s="10"/>
    </row>
    <row r="71" spans="1:11" ht="22.5" x14ac:dyDescent="0.15">
      <c r="A71" s="8"/>
      <c r="B71" s="7" t="s">
        <v>149</v>
      </c>
      <c r="C71" s="7" t="s">
        <v>150</v>
      </c>
      <c r="D71" s="9" t="s">
        <v>148</v>
      </c>
      <c r="E71" s="11">
        <v>55.26</v>
      </c>
      <c r="F71" s="10"/>
      <c r="G71" s="11">
        <v>335.98</v>
      </c>
      <c r="H71" s="10"/>
      <c r="I71" s="10"/>
      <c r="J71" s="10"/>
      <c r="K71" s="10"/>
    </row>
    <row r="72" spans="1:11" ht="69" customHeight="1" x14ac:dyDescent="0.15">
      <c r="A72" s="7" t="s">
        <v>154</v>
      </c>
      <c r="B72" s="7" t="s">
        <v>155</v>
      </c>
      <c r="C72" s="8" t="s">
        <v>209</v>
      </c>
      <c r="D72" s="9" t="s">
        <v>156</v>
      </c>
      <c r="E72" s="9" t="s">
        <v>157</v>
      </c>
      <c r="F72" s="9" t="s">
        <v>105</v>
      </c>
      <c r="G72" s="10">
        <v>42</v>
      </c>
      <c r="H72" s="10">
        <v>42</v>
      </c>
      <c r="I72" s="9" t="s">
        <v>106</v>
      </c>
      <c r="J72" s="10">
        <v>3.09</v>
      </c>
      <c r="K72" s="10">
        <v>4.3259999999999996</v>
      </c>
    </row>
    <row r="73" spans="1:11" ht="33.75" x14ac:dyDescent="0.15">
      <c r="A73" s="7" t="s">
        <v>158</v>
      </c>
      <c r="B73" s="7" t="s">
        <v>159</v>
      </c>
      <c r="C73" s="7" t="s">
        <v>160</v>
      </c>
      <c r="D73" s="9" t="s">
        <v>161</v>
      </c>
      <c r="E73" s="9" t="s">
        <v>162</v>
      </c>
      <c r="F73" s="9" t="s">
        <v>105</v>
      </c>
      <c r="G73" s="10">
        <v>100</v>
      </c>
      <c r="H73" s="10">
        <v>0</v>
      </c>
      <c r="I73" s="9" t="s">
        <v>106</v>
      </c>
      <c r="J73" s="10">
        <v>0</v>
      </c>
      <c r="K73" s="10">
        <v>0</v>
      </c>
    </row>
    <row r="74" spans="1:11" ht="33.75" x14ac:dyDescent="0.15">
      <c r="A74" s="7" t="s">
        <v>163</v>
      </c>
      <c r="B74" s="7" t="s">
        <v>164</v>
      </c>
      <c r="C74" s="7" t="s">
        <v>165</v>
      </c>
      <c r="D74" s="9" t="s">
        <v>161</v>
      </c>
      <c r="E74" s="9" t="s">
        <v>166</v>
      </c>
      <c r="F74" s="9" t="s">
        <v>105</v>
      </c>
      <c r="G74" s="10">
        <v>61</v>
      </c>
      <c r="H74" s="10">
        <v>0</v>
      </c>
      <c r="I74" s="9" t="s">
        <v>106</v>
      </c>
      <c r="J74" s="10">
        <v>0</v>
      </c>
      <c r="K74" s="10">
        <v>0</v>
      </c>
    </row>
    <row r="75" spans="1:11" ht="66.75" customHeight="1" x14ac:dyDescent="0.15">
      <c r="A75" s="7" t="s">
        <v>167</v>
      </c>
      <c r="B75" s="7" t="s">
        <v>168</v>
      </c>
      <c r="C75" s="8" t="s">
        <v>210</v>
      </c>
      <c r="D75" s="9" t="s">
        <v>169</v>
      </c>
      <c r="E75" s="9" t="s">
        <v>170</v>
      </c>
      <c r="F75" s="9" t="s">
        <v>171</v>
      </c>
      <c r="G75" s="12">
        <v>3794</v>
      </c>
      <c r="H75" s="10">
        <v>236</v>
      </c>
      <c r="I75" s="9" t="s">
        <v>172</v>
      </c>
      <c r="J75" s="10">
        <v>15.72</v>
      </c>
      <c r="K75" s="10">
        <v>25.6236</v>
      </c>
    </row>
    <row r="76" spans="1:11" ht="28.5" customHeight="1" x14ac:dyDescent="0.15">
      <c r="A76" s="7" t="s">
        <v>173</v>
      </c>
      <c r="B76" s="7" t="s">
        <v>149</v>
      </c>
      <c r="C76" s="7" t="s">
        <v>174</v>
      </c>
      <c r="D76" s="9" t="s">
        <v>175</v>
      </c>
      <c r="E76" s="11">
        <v>55.26</v>
      </c>
      <c r="F76" s="10"/>
      <c r="G76" s="12">
        <v>9908</v>
      </c>
      <c r="H76" s="10"/>
      <c r="I76" s="10"/>
      <c r="J76" s="10">
        <v>0</v>
      </c>
      <c r="K76" s="10">
        <v>0</v>
      </c>
    </row>
    <row r="77" spans="1:11" ht="11.25" customHeight="1" x14ac:dyDescent="0.15">
      <c r="A77" s="4"/>
      <c r="B77" s="4"/>
      <c r="C77" s="4"/>
      <c r="D77" s="4"/>
      <c r="E77" s="4"/>
      <c r="F77" s="4"/>
      <c r="G77" s="39" t="s">
        <v>117</v>
      </c>
      <c r="H77" s="41"/>
      <c r="I77" s="39" t="s">
        <v>118</v>
      </c>
      <c r="J77" s="41"/>
      <c r="K77" s="4"/>
    </row>
    <row r="78" spans="1:11" ht="11.25" x14ac:dyDescent="0.15">
      <c r="A78" s="4"/>
      <c r="B78" s="4"/>
      <c r="C78" s="3" t="s">
        <v>176</v>
      </c>
      <c r="D78" s="4"/>
      <c r="E78" s="4"/>
      <c r="F78" s="4"/>
      <c r="G78" s="26">
        <v>16315</v>
      </c>
      <c r="H78" s="27"/>
      <c r="I78" s="33"/>
      <c r="J78" s="34"/>
      <c r="K78" s="4"/>
    </row>
    <row r="79" spans="1:11" ht="11.25" customHeight="1" x14ac:dyDescent="0.15">
      <c r="A79" s="4"/>
      <c r="B79" s="4"/>
      <c r="C79" s="5" t="s">
        <v>120</v>
      </c>
      <c r="D79" s="4"/>
      <c r="E79" s="4"/>
      <c r="F79" s="4"/>
      <c r="G79" s="24">
        <v>2297</v>
      </c>
      <c r="H79" s="25"/>
      <c r="I79" s="35"/>
      <c r="J79" s="36"/>
      <c r="K79" s="4"/>
    </row>
    <row r="80" spans="1:11" ht="11.25" customHeight="1" x14ac:dyDescent="0.15">
      <c r="A80" s="4"/>
      <c r="B80" s="4"/>
      <c r="C80" s="5" t="s">
        <v>121</v>
      </c>
      <c r="D80" s="4"/>
      <c r="E80" s="4"/>
      <c r="F80" s="4"/>
      <c r="G80" s="24">
        <v>1952</v>
      </c>
      <c r="H80" s="25"/>
      <c r="I80" s="35"/>
      <c r="J80" s="36"/>
      <c r="K80" s="4"/>
    </row>
    <row r="81" spans="1:16" ht="11.25" customHeight="1" x14ac:dyDescent="0.15">
      <c r="A81" s="4"/>
      <c r="B81" s="4"/>
      <c r="C81" s="5" t="s">
        <v>122</v>
      </c>
      <c r="D81" s="4"/>
      <c r="E81" s="4"/>
      <c r="F81" s="4"/>
      <c r="G81" s="29">
        <v>345</v>
      </c>
      <c r="H81" s="30"/>
      <c r="I81" s="35"/>
      <c r="J81" s="36"/>
      <c r="K81" s="4"/>
    </row>
    <row r="82" spans="1:16" ht="11.25" customHeight="1" x14ac:dyDescent="0.15">
      <c r="A82" s="4"/>
      <c r="B82" s="4"/>
      <c r="C82" s="5" t="s">
        <v>123</v>
      </c>
      <c r="D82" s="4"/>
      <c r="E82" s="4"/>
      <c r="F82" s="4"/>
      <c r="G82" s="24">
        <v>3602</v>
      </c>
      <c r="H82" s="25"/>
      <c r="I82" s="35"/>
      <c r="J82" s="36"/>
      <c r="K82" s="4"/>
    </row>
    <row r="83" spans="1:16" ht="11.25" customHeight="1" x14ac:dyDescent="0.15">
      <c r="A83" s="4"/>
      <c r="B83" s="4"/>
      <c r="C83" s="5" t="s">
        <v>124</v>
      </c>
      <c r="D83" s="4"/>
      <c r="E83" s="4"/>
      <c r="F83" s="4"/>
      <c r="G83" s="29">
        <v>20</v>
      </c>
      <c r="H83" s="30"/>
      <c r="I83" s="37"/>
      <c r="J83" s="38"/>
      <c r="K83" s="4"/>
    </row>
    <row r="84" spans="1:16" ht="11.25" customHeight="1" x14ac:dyDescent="0.15">
      <c r="A84" s="4"/>
      <c r="B84" s="4"/>
      <c r="C84" s="5" t="s">
        <v>125</v>
      </c>
      <c r="D84" s="4"/>
      <c r="E84" s="4"/>
      <c r="F84" s="4"/>
      <c r="G84" s="24">
        <v>10580</v>
      </c>
      <c r="H84" s="25"/>
      <c r="I84" s="35"/>
      <c r="J84" s="36"/>
      <c r="K84" s="4"/>
    </row>
    <row r="85" spans="1:16" ht="11.25" customHeight="1" x14ac:dyDescent="0.15">
      <c r="A85" s="4"/>
      <c r="B85" s="4"/>
      <c r="C85" s="5" t="s">
        <v>126</v>
      </c>
      <c r="D85" s="4"/>
      <c r="E85" s="4"/>
      <c r="F85" s="4"/>
      <c r="G85" s="29">
        <v>161</v>
      </c>
      <c r="H85" s="30"/>
      <c r="I85" s="35"/>
      <c r="J85" s="36"/>
      <c r="K85" s="4"/>
    </row>
    <row r="86" spans="1:16" ht="11.25" customHeight="1" x14ac:dyDescent="0.15">
      <c r="A86" s="4"/>
      <c r="B86" s="4"/>
      <c r="C86" s="3" t="s">
        <v>127</v>
      </c>
      <c r="D86" s="4"/>
      <c r="E86" s="4"/>
      <c r="F86" s="4"/>
      <c r="G86" s="24">
        <v>2595</v>
      </c>
      <c r="H86" s="25"/>
      <c r="I86" s="35"/>
      <c r="J86" s="36"/>
      <c r="K86" s="4"/>
    </row>
    <row r="87" spans="1:16" ht="11.25" customHeight="1" x14ac:dyDescent="0.15">
      <c r="A87" s="4"/>
      <c r="B87" s="4"/>
      <c r="C87" s="3" t="s">
        <v>128</v>
      </c>
      <c r="D87" s="4"/>
      <c r="E87" s="4"/>
      <c r="F87" s="4"/>
      <c r="G87" s="24">
        <v>1488</v>
      </c>
      <c r="H87" s="25"/>
      <c r="I87" s="35"/>
      <c r="J87" s="36"/>
      <c r="K87" s="4"/>
    </row>
    <row r="88" spans="1:16" ht="11.25" customHeight="1" x14ac:dyDescent="0.15">
      <c r="A88" s="4"/>
      <c r="B88" s="4"/>
      <c r="C88" s="3" t="s">
        <v>177</v>
      </c>
      <c r="D88" s="4"/>
      <c r="E88" s="4"/>
      <c r="F88" s="4"/>
      <c r="G88" s="26">
        <v>20398</v>
      </c>
      <c r="H88" s="27"/>
      <c r="I88" s="33"/>
      <c r="J88" s="34"/>
      <c r="K88" s="4"/>
    </row>
    <row r="89" spans="1:16" ht="20.25" customHeight="1" x14ac:dyDescent="0.35">
      <c r="A89" s="4"/>
      <c r="B89" s="4"/>
      <c r="C89" s="3" t="s">
        <v>178</v>
      </c>
      <c r="D89" s="4"/>
      <c r="E89" s="4"/>
      <c r="F89" s="4"/>
      <c r="G89" s="26">
        <v>20398</v>
      </c>
      <c r="H89" s="27"/>
      <c r="I89" s="33"/>
      <c r="J89" s="34"/>
      <c r="K89" s="4"/>
      <c r="M89" s="18">
        <f>G89*7.37*1.2</f>
        <v>180399.91200000001</v>
      </c>
      <c r="N89" s="20" t="s">
        <v>219</v>
      </c>
      <c r="O89" s="20"/>
      <c r="P89" s="20"/>
    </row>
    <row r="90" spans="1:16" ht="21" x14ac:dyDescent="0.35">
      <c r="A90" s="4"/>
      <c r="B90" s="4"/>
      <c r="C90" s="3" t="s">
        <v>179</v>
      </c>
      <c r="D90" s="4"/>
      <c r="E90" s="4"/>
      <c r="F90" s="4"/>
      <c r="G90" s="26">
        <v>19863</v>
      </c>
      <c r="H90" s="27"/>
      <c r="I90" s="26">
        <v>146390</v>
      </c>
      <c r="J90" s="27"/>
      <c r="K90" s="4"/>
      <c r="M90" s="18"/>
      <c r="N90" s="19"/>
      <c r="O90" s="19"/>
      <c r="P90" s="19"/>
    </row>
    <row r="91" spans="1:16" ht="21" x14ac:dyDescent="0.35">
      <c r="A91" s="4"/>
      <c r="B91" s="4"/>
      <c r="C91" s="13" t="s">
        <v>212</v>
      </c>
      <c r="D91" s="4"/>
      <c r="E91" s="4"/>
      <c r="F91" s="4"/>
      <c r="G91" s="26">
        <v>19863</v>
      </c>
      <c r="H91" s="27"/>
      <c r="I91" s="26">
        <v>146390</v>
      </c>
      <c r="J91" s="27"/>
      <c r="K91" s="4"/>
      <c r="M91" s="18">
        <f>M89*0.2</f>
        <v>36079.982400000001</v>
      </c>
      <c r="N91" s="20" t="s">
        <v>220</v>
      </c>
      <c r="O91" s="20"/>
      <c r="P91" s="20"/>
    </row>
    <row r="92" spans="1:16" ht="11.25" customHeight="1" x14ac:dyDescent="0.35">
      <c r="A92" s="4"/>
      <c r="B92" s="4"/>
      <c r="C92" s="5" t="s">
        <v>180</v>
      </c>
      <c r="D92" s="4"/>
      <c r="E92" s="4"/>
      <c r="F92" s="4"/>
      <c r="G92" s="24">
        <v>2071</v>
      </c>
      <c r="H92" s="25"/>
      <c r="I92" s="24">
        <v>15263</v>
      </c>
      <c r="J92" s="25"/>
      <c r="K92" s="4"/>
      <c r="M92" s="17"/>
    </row>
    <row r="93" spans="1:16" ht="11.25" customHeight="1" x14ac:dyDescent="0.15">
      <c r="A93" s="4"/>
      <c r="B93" s="4"/>
      <c r="C93" s="5" t="s">
        <v>181</v>
      </c>
      <c r="D93" s="4"/>
      <c r="E93" s="4"/>
      <c r="F93" s="4"/>
      <c r="G93" s="29">
        <v>383</v>
      </c>
      <c r="H93" s="30"/>
      <c r="I93" s="24">
        <v>2823</v>
      </c>
      <c r="J93" s="25"/>
      <c r="K93" s="4"/>
    </row>
    <row r="94" spans="1:16" ht="11.25" customHeight="1" x14ac:dyDescent="0.15">
      <c r="A94" s="4"/>
      <c r="B94" s="4"/>
      <c r="C94" s="5" t="s">
        <v>123</v>
      </c>
      <c r="D94" s="4"/>
      <c r="E94" s="4"/>
      <c r="F94" s="4"/>
      <c r="G94" s="24">
        <v>3894</v>
      </c>
      <c r="H94" s="25"/>
      <c r="I94" s="24">
        <v>28699</v>
      </c>
      <c r="J94" s="25"/>
      <c r="K94" s="4"/>
    </row>
    <row r="95" spans="1:16" ht="11.25" customHeight="1" x14ac:dyDescent="0.15">
      <c r="A95" s="4"/>
      <c r="B95" s="4"/>
      <c r="C95" s="5" t="s">
        <v>124</v>
      </c>
      <c r="D95" s="4"/>
      <c r="E95" s="4"/>
      <c r="F95" s="4"/>
      <c r="G95" s="29">
        <v>94</v>
      </c>
      <c r="H95" s="30"/>
      <c r="I95" s="29">
        <v>693</v>
      </c>
      <c r="J95" s="30"/>
      <c r="K95" s="4"/>
    </row>
    <row r="96" spans="1:16" ht="11.25" customHeight="1" x14ac:dyDescent="0.15">
      <c r="A96" s="4"/>
      <c r="B96" s="4"/>
      <c r="C96" s="5" t="s">
        <v>125</v>
      </c>
      <c r="D96" s="4"/>
      <c r="E96" s="4"/>
      <c r="F96" s="4"/>
      <c r="G96" s="24">
        <v>13563</v>
      </c>
      <c r="H96" s="25"/>
      <c r="I96" s="24">
        <v>99959</v>
      </c>
      <c r="J96" s="25"/>
      <c r="K96" s="4"/>
    </row>
    <row r="97" spans="1:11" ht="11.25" customHeight="1" x14ac:dyDescent="0.15">
      <c r="A97" s="4"/>
      <c r="B97" s="4"/>
      <c r="C97" s="5" t="s">
        <v>126</v>
      </c>
      <c r="D97" s="4"/>
      <c r="E97" s="4"/>
      <c r="F97" s="4"/>
      <c r="G97" s="29">
        <f>161+80</f>
        <v>241</v>
      </c>
      <c r="H97" s="30"/>
      <c r="I97" s="15"/>
      <c r="J97" s="16">
        <f>G97*7.37</f>
        <v>1776.17</v>
      </c>
      <c r="K97" s="4"/>
    </row>
    <row r="98" spans="1:11" ht="11.25" customHeight="1" x14ac:dyDescent="0.15">
      <c r="A98" s="4"/>
      <c r="B98" s="4"/>
      <c r="C98" s="3" t="s">
        <v>127</v>
      </c>
      <c r="D98" s="4"/>
      <c r="E98" s="4"/>
      <c r="F98" s="4"/>
      <c r="G98" s="26">
        <v>2760</v>
      </c>
      <c r="H98" s="27"/>
      <c r="I98" s="26">
        <v>20341</v>
      </c>
      <c r="J98" s="27"/>
      <c r="K98" s="4"/>
    </row>
    <row r="99" spans="1:11" ht="22.5" x14ac:dyDescent="0.15">
      <c r="A99" s="4"/>
      <c r="B99" s="6" t="s">
        <v>182</v>
      </c>
      <c r="C99" s="6" t="s">
        <v>183</v>
      </c>
      <c r="D99" s="4"/>
      <c r="E99" s="4"/>
      <c r="F99" s="4"/>
      <c r="G99" s="29">
        <v>165</v>
      </c>
      <c r="H99" s="30"/>
      <c r="I99" s="24">
        <f>G99*7.37</f>
        <v>1216.05</v>
      </c>
      <c r="J99" s="25"/>
      <c r="K99" s="4"/>
    </row>
    <row r="100" spans="1:11" ht="22.5" hidden="1" customHeight="1" x14ac:dyDescent="0.15">
      <c r="A100" s="4"/>
      <c r="B100" s="6" t="s">
        <v>182</v>
      </c>
      <c r="C100" s="6" t="s">
        <v>184</v>
      </c>
      <c r="D100" s="4"/>
      <c r="E100" s="4"/>
      <c r="F100" s="4"/>
      <c r="G100" s="29">
        <v>0</v>
      </c>
      <c r="H100" s="30"/>
      <c r="I100" s="24">
        <f t="shared" ref="I100:I102" si="0">G100*7.37</f>
        <v>0</v>
      </c>
      <c r="J100" s="25"/>
      <c r="K100" s="4"/>
    </row>
    <row r="101" spans="1:11" ht="29.25" customHeight="1" x14ac:dyDescent="0.15">
      <c r="A101" s="4"/>
      <c r="B101" s="6" t="s">
        <v>185</v>
      </c>
      <c r="C101" s="6" t="s">
        <v>186</v>
      </c>
      <c r="D101" s="4"/>
      <c r="E101" s="4"/>
      <c r="F101" s="4"/>
      <c r="G101" s="24">
        <v>1753</v>
      </c>
      <c r="H101" s="25"/>
      <c r="I101" s="24">
        <f t="shared" si="0"/>
        <v>12919.61</v>
      </c>
      <c r="J101" s="25"/>
      <c r="K101" s="4"/>
    </row>
    <row r="102" spans="1:11" ht="48.75" customHeight="1" x14ac:dyDescent="0.15">
      <c r="A102" s="4"/>
      <c r="B102" s="6" t="s">
        <v>185</v>
      </c>
      <c r="C102" s="6" t="s">
        <v>187</v>
      </c>
      <c r="D102" s="4"/>
      <c r="E102" s="4"/>
      <c r="F102" s="4"/>
      <c r="G102" s="29">
        <v>34</v>
      </c>
      <c r="H102" s="30"/>
      <c r="I102" s="24">
        <f t="shared" si="0"/>
        <v>250.58</v>
      </c>
      <c r="J102" s="25"/>
      <c r="K102" s="4"/>
    </row>
    <row r="103" spans="1:11" ht="22.5" hidden="1" customHeight="1" x14ac:dyDescent="0.15">
      <c r="A103" s="4"/>
      <c r="B103" s="6" t="s">
        <v>185</v>
      </c>
      <c r="C103" s="6" t="s">
        <v>184</v>
      </c>
      <c r="D103" s="4"/>
      <c r="E103" s="4"/>
      <c r="F103" s="4"/>
      <c r="G103" s="29">
        <v>0</v>
      </c>
      <c r="H103" s="30"/>
      <c r="I103" s="24">
        <f t="shared" ref="I103:I104" si="1">G103*7.37</f>
        <v>0</v>
      </c>
      <c r="J103" s="25"/>
      <c r="K103" s="4"/>
    </row>
    <row r="104" spans="1:11" ht="27" customHeight="1" x14ac:dyDescent="0.15">
      <c r="A104" s="4"/>
      <c r="B104" s="6" t="s">
        <v>185</v>
      </c>
      <c r="C104" s="6" t="s">
        <v>188</v>
      </c>
      <c r="D104" s="4"/>
      <c r="E104" s="4"/>
      <c r="F104" s="4"/>
      <c r="G104" s="29">
        <v>808</v>
      </c>
      <c r="H104" s="30"/>
      <c r="I104" s="24">
        <f t="shared" si="1"/>
        <v>5954.96</v>
      </c>
      <c r="J104" s="25"/>
      <c r="K104" s="4"/>
    </row>
    <row r="105" spans="1:11" ht="11.25" customHeight="1" x14ac:dyDescent="0.15">
      <c r="A105" s="4"/>
      <c r="B105" s="4"/>
      <c r="C105" s="3" t="s">
        <v>128</v>
      </c>
      <c r="D105" s="4"/>
      <c r="E105" s="4"/>
      <c r="F105" s="4"/>
      <c r="G105" s="26">
        <v>1569</v>
      </c>
      <c r="H105" s="27"/>
      <c r="I105" s="26">
        <v>11564</v>
      </c>
      <c r="J105" s="27"/>
      <c r="K105" s="4"/>
    </row>
    <row r="106" spans="1:11" ht="22.5" x14ac:dyDescent="0.15">
      <c r="A106" s="4"/>
      <c r="B106" s="6" t="s">
        <v>182</v>
      </c>
      <c r="C106" s="6" t="s">
        <v>189</v>
      </c>
      <c r="D106" s="4"/>
      <c r="E106" s="4"/>
      <c r="F106" s="4"/>
      <c r="G106" s="29">
        <v>80</v>
      </c>
      <c r="H106" s="30"/>
      <c r="I106" s="31">
        <f>G106*7.37</f>
        <v>589.6</v>
      </c>
      <c r="J106" s="32"/>
      <c r="K106" s="4"/>
    </row>
    <row r="107" spans="1:11" ht="22.5" hidden="1" customHeight="1" x14ac:dyDescent="0.15">
      <c r="A107" s="4"/>
      <c r="B107" s="6" t="s">
        <v>182</v>
      </c>
      <c r="C107" s="6" t="s">
        <v>184</v>
      </c>
      <c r="D107" s="4"/>
      <c r="E107" s="4"/>
      <c r="F107" s="4"/>
      <c r="G107" s="29">
        <v>0</v>
      </c>
      <c r="H107" s="30"/>
      <c r="I107" s="31">
        <v>0</v>
      </c>
      <c r="J107" s="32"/>
      <c r="K107" s="4"/>
    </row>
    <row r="108" spans="1:11" ht="22.5" x14ac:dyDescent="0.15">
      <c r="A108" s="4"/>
      <c r="B108" s="6" t="s">
        <v>185</v>
      </c>
      <c r="C108" s="6" t="s">
        <v>190</v>
      </c>
      <c r="D108" s="4"/>
      <c r="E108" s="4"/>
      <c r="F108" s="4"/>
      <c r="G108" s="24">
        <v>1012</v>
      </c>
      <c r="H108" s="25"/>
      <c r="I108" s="31">
        <f>G108*7.37</f>
        <v>7458.4400000000005</v>
      </c>
      <c r="J108" s="32"/>
      <c r="K108" s="4"/>
    </row>
    <row r="109" spans="1:11" ht="45" x14ac:dyDescent="0.15">
      <c r="A109" s="4"/>
      <c r="B109" s="6" t="s">
        <v>185</v>
      </c>
      <c r="C109" s="6" t="s">
        <v>191</v>
      </c>
      <c r="D109" s="4"/>
      <c r="E109" s="4"/>
      <c r="F109" s="4"/>
      <c r="G109" s="29">
        <v>16</v>
      </c>
      <c r="H109" s="30"/>
      <c r="I109" s="31">
        <f>G109*7.37</f>
        <v>117.92</v>
      </c>
      <c r="J109" s="32"/>
      <c r="K109" s="4"/>
    </row>
    <row r="110" spans="1:11" ht="22.5" hidden="1" customHeight="1" x14ac:dyDescent="0.15">
      <c r="A110" s="4"/>
      <c r="B110" s="6" t="s">
        <v>185</v>
      </c>
      <c r="C110" s="6" t="s">
        <v>184</v>
      </c>
      <c r="D110" s="4"/>
      <c r="E110" s="4"/>
      <c r="F110" s="4"/>
      <c r="G110" s="29">
        <v>0</v>
      </c>
      <c r="H110" s="30"/>
      <c r="I110" s="31">
        <f t="shared" ref="I110:I111" si="2">G110*7.37</f>
        <v>0</v>
      </c>
      <c r="J110" s="32"/>
      <c r="K110" s="4"/>
    </row>
    <row r="111" spans="1:11" ht="22.5" x14ac:dyDescent="0.15">
      <c r="A111" s="4"/>
      <c r="B111" s="6" t="s">
        <v>185</v>
      </c>
      <c r="C111" s="6" t="s">
        <v>192</v>
      </c>
      <c r="D111" s="4"/>
      <c r="E111" s="4"/>
      <c r="F111" s="4"/>
      <c r="G111" s="29">
        <v>461</v>
      </c>
      <c r="H111" s="30"/>
      <c r="I111" s="31">
        <f t="shared" si="2"/>
        <v>3397.57</v>
      </c>
      <c r="J111" s="32"/>
      <c r="K111" s="4"/>
    </row>
    <row r="112" spans="1:11" ht="11.25" customHeight="1" x14ac:dyDescent="0.15">
      <c r="A112" s="4"/>
      <c r="B112" s="4"/>
      <c r="C112" s="3" t="s">
        <v>193</v>
      </c>
      <c r="D112" s="4"/>
      <c r="E112" s="4"/>
      <c r="F112" s="4"/>
      <c r="G112" s="26">
        <v>24192</v>
      </c>
      <c r="H112" s="27"/>
      <c r="I112" s="26">
        <v>178295</v>
      </c>
      <c r="J112" s="27"/>
      <c r="K112" s="4"/>
    </row>
    <row r="113" spans="1:11" ht="11.25" x14ac:dyDescent="0.15">
      <c r="A113" s="4"/>
      <c r="B113" s="6"/>
      <c r="C113" s="6" t="s">
        <v>194</v>
      </c>
      <c r="D113" s="4"/>
      <c r="E113" s="4"/>
      <c r="F113" s="4"/>
      <c r="G113" s="24"/>
      <c r="H113" s="25"/>
      <c r="I113" s="24">
        <v>35659</v>
      </c>
      <c r="J113" s="25"/>
      <c r="K113" s="4"/>
    </row>
    <row r="114" spans="1:11" ht="11.25" customHeight="1" x14ac:dyDescent="0.15">
      <c r="A114" s="4"/>
      <c r="B114" s="4"/>
      <c r="C114" s="3" t="s">
        <v>195</v>
      </c>
      <c r="D114" s="4"/>
      <c r="E114" s="4"/>
      <c r="F114" s="4"/>
      <c r="G114" s="26">
        <v>24192</v>
      </c>
      <c r="H114" s="27"/>
      <c r="I114" s="26">
        <v>213954</v>
      </c>
      <c r="J114" s="27"/>
      <c r="K114" s="4"/>
    </row>
    <row r="115" spans="1:11" ht="11.25" customHeight="1" x14ac:dyDescent="0.15">
      <c r="A115" s="28" t="s">
        <v>196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 ht="11.25" customHeight="1" x14ac:dyDescent="0.15">
      <c r="A116" s="23" t="s">
        <v>197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ht="10.5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</row>
    <row r="118" spans="1:11" ht="11.25" x14ac:dyDescent="0.1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 ht="11.25" customHeight="1" x14ac:dyDescent="0.15">
      <c r="A119" s="23" t="s">
        <v>198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ht="11.25" customHeight="1" x14ac:dyDescent="0.15">
      <c r="A120" s="23" t="s">
        <v>199</v>
      </c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ht="11.25" x14ac:dyDescent="0.1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ht="11.25" x14ac:dyDescent="0.1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</sheetData>
  <mergeCells count="156">
    <mergeCell ref="A1:E1"/>
    <mergeCell ref="F1:K1"/>
    <mergeCell ref="A3:E3"/>
    <mergeCell ref="F3:K3"/>
    <mergeCell ref="A4:E4"/>
    <mergeCell ref="F4:K4"/>
    <mergeCell ref="A8:E8"/>
    <mergeCell ref="F8:K8"/>
    <mergeCell ref="A9:E9"/>
    <mergeCell ref="A10:K10"/>
    <mergeCell ref="A11:K11"/>
    <mergeCell ref="A12:K12"/>
    <mergeCell ref="A5:E5"/>
    <mergeCell ref="F5:K5"/>
    <mergeCell ref="A6:E6"/>
    <mergeCell ref="F6:K6"/>
    <mergeCell ref="A7:E7"/>
    <mergeCell ref="F7:K7"/>
    <mergeCell ref="A21:K21"/>
    <mergeCell ref="A22:K22"/>
    <mergeCell ref="A23:K23"/>
    <mergeCell ref="A24:K24"/>
    <mergeCell ref="A25:K25"/>
    <mergeCell ref="A26:K26"/>
    <mergeCell ref="A13:K13"/>
    <mergeCell ref="A14:K14"/>
    <mergeCell ref="A17:K17"/>
    <mergeCell ref="A18:K18"/>
    <mergeCell ref="A19:K19"/>
    <mergeCell ref="A20:K20"/>
    <mergeCell ref="A15:L15"/>
    <mergeCell ref="A16:L16"/>
    <mergeCell ref="J27:K27"/>
    <mergeCell ref="G28:G29"/>
    <mergeCell ref="H28:H29"/>
    <mergeCell ref="J28:J29"/>
    <mergeCell ref="K28:K29"/>
    <mergeCell ref="A31:K31"/>
    <mergeCell ref="A27:A29"/>
    <mergeCell ref="B27:B29"/>
    <mergeCell ref="C27:C29"/>
    <mergeCell ref="D27:D29"/>
    <mergeCell ref="E27:F27"/>
    <mergeCell ref="G27:I27"/>
    <mergeCell ref="G53:H53"/>
    <mergeCell ref="I53:J53"/>
    <mergeCell ref="G54:H54"/>
    <mergeCell ref="I54:J54"/>
    <mergeCell ref="G55:H55"/>
    <mergeCell ref="I55:J55"/>
    <mergeCell ref="G50:H50"/>
    <mergeCell ref="I50:J50"/>
    <mergeCell ref="G51:H51"/>
    <mergeCell ref="I51:J51"/>
    <mergeCell ref="G52:H52"/>
    <mergeCell ref="I52:J52"/>
    <mergeCell ref="G59:H59"/>
    <mergeCell ref="I59:J59"/>
    <mergeCell ref="G60:H60"/>
    <mergeCell ref="I60:J60"/>
    <mergeCell ref="G61:H61"/>
    <mergeCell ref="I61:J61"/>
    <mergeCell ref="G56:H56"/>
    <mergeCell ref="I56:J56"/>
    <mergeCell ref="G57:H57"/>
    <mergeCell ref="I57:J57"/>
    <mergeCell ref="G58:H58"/>
    <mergeCell ref="I58:J58"/>
    <mergeCell ref="G79:H79"/>
    <mergeCell ref="I79:J79"/>
    <mergeCell ref="G80:H80"/>
    <mergeCell ref="I80:J80"/>
    <mergeCell ref="G81:H81"/>
    <mergeCell ref="I81:J81"/>
    <mergeCell ref="G62:H62"/>
    <mergeCell ref="I62:J62"/>
    <mergeCell ref="A63:K63"/>
    <mergeCell ref="G77:H77"/>
    <mergeCell ref="I77:J77"/>
    <mergeCell ref="G78:H78"/>
    <mergeCell ref="I78:J78"/>
    <mergeCell ref="G85:H85"/>
    <mergeCell ref="I85:J85"/>
    <mergeCell ref="G86:H86"/>
    <mergeCell ref="I86:J86"/>
    <mergeCell ref="G87:H87"/>
    <mergeCell ref="I87:J87"/>
    <mergeCell ref="G82:H82"/>
    <mergeCell ref="I82:J82"/>
    <mergeCell ref="G83:H83"/>
    <mergeCell ref="I83:J83"/>
    <mergeCell ref="G84:H84"/>
    <mergeCell ref="I84:J84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98:H98"/>
    <mergeCell ref="I98:J98"/>
    <mergeCell ref="G99:H99"/>
    <mergeCell ref="I99:J99"/>
    <mergeCell ref="G100:H100"/>
    <mergeCell ref="I100:J100"/>
    <mergeCell ref="G94:H94"/>
    <mergeCell ref="I94:J94"/>
    <mergeCell ref="G95:H95"/>
    <mergeCell ref="I95:J95"/>
    <mergeCell ref="G96:H96"/>
    <mergeCell ref="I96:J96"/>
    <mergeCell ref="G97:H97"/>
    <mergeCell ref="G109:H109"/>
    <mergeCell ref="I109:J109"/>
    <mergeCell ref="G104:H104"/>
    <mergeCell ref="I104:J104"/>
    <mergeCell ref="G105:H105"/>
    <mergeCell ref="I105:J105"/>
    <mergeCell ref="G106:H106"/>
    <mergeCell ref="I106:J106"/>
    <mergeCell ref="G101:H101"/>
    <mergeCell ref="I101:J101"/>
    <mergeCell ref="G102:H102"/>
    <mergeCell ref="I102:J102"/>
    <mergeCell ref="G103:H103"/>
    <mergeCell ref="I103:J103"/>
    <mergeCell ref="N89:P89"/>
    <mergeCell ref="N91:P91"/>
    <mergeCell ref="A117:K117"/>
    <mergeCell ref="A118:K118"/>
    <mergeCell ref="A119:K119"/>
    <mergeCell ref="A120:K120"/>
    <mergeCell ref="A121:K121"/>
    <mergeCell ref="A122:K122"/>
    <mergeCell ref="G113:H113"/>
    <mergeCell ref="I113:J113"/>
    <mergeCell ref="G114:H114"/>
    <mergeCell ref="I114:J114"/>
    <mergeCell ref="A115:K115"/>
    <mergeCell ref="A116:K116"/>
    <mergeCell ref="G110:H110"/>
    <mergeCell ref="I110:J110"/>
    <mergeCell ref="G111:H111"/>
    <mergeCell ref="I111:J111"/>
    <mergeCell ref="G112:H112"/>
    <mergeCell ref="I112:J112"/>
    <mergeCell ref="G107:H107"/>
    <mergeCell ref="I107:J107"/>
    <mergeCell ref="G108:H108"/>
    <mergeCell ref="I108:J108"/>
  </mergeCells>
  <pageMargins left="0.59055118110236215" right="0.59055118110236215" top="0.59055118110236215" bottom="0.59055118110236215" header="0.39370078740157477" footer="0.39370078740157477"/>
  <pageSetup paperSize="9" scale="80" orientation="portrait" r:id="rId1"/>
  <headerFooter>
    <oddHeader>&amp;L&amp;8Смета №б/н</oddHeader>
    <oddFooter>&amp;R&amp;8стр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№4 МДС</vt:lpstr>
      <vt:lpstr>Лист1</vt:lpstr>
      <vt:lpstr>'Форма №4 МДС'!ExternalData_1</vt:lpstr>
      <vt:lpstr>'Форма №4 МДС'!Заголовки_для_печати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2020-02-27T08:33:28Z</dcterms:created>
  <dcterms:modified xsi:type="dcterms:W3CDTF">2020-05-13T08:06:28Z</dcterms:modified>
</cp:coreProperties>
</file>