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book" defaultThemeVersion="124226"/>
  <workbookProtection workbookPassword="C745" lockStructure="1"/>
  <bookViews>
    <workbookView xWindow="-15" yWindow="-15" windowWidth="20730" windowHeight="6405" tabRatio="885" firstSheet="9" activeTab="16"/>
  </bookViews>
  <sheets>
    <sheet name="modfrmReestrMR" sheetId="395" state="veryHidden" r:id="rId1"/>
    <sheet name="modVLDGeneral" sheetId="396" state="veryHidden" r:id="rId2"/>
    <sheet name="modVLDIntegrity" sheetId="397" state="veryHidden" r:id="rId3"/>
    <sheet name="modVLDData" sheetId="398" state="veryHidden" r:id="rId4"/>
    <sheet name="modList01" sheetId="399" state="veryHidden" r:id="rId5"/>
    <sheet name="modList02" sheetId="400" state="veryHidden" r:id="rId6"/>
    <sheet name="modList03" sheetId="401" state="veryHidden" r:id="rId7"/>
    <sheet name="modList04" sheetId="402" state="veryHidden" r:id="rId8"/>
    <sheet name="modList05" sheetId="403" state="veryHidden" r:id="rId9"/>
    <sheet name="Инструкция" sheetId="221" r:id="rId10"/>
    <sheet name="Лог обновления" sheetId="208" state="veryHidden" r:id="rId11"/>
    <sheet name="modInfo" sheetId="174" state="veryHidden" r:id="rId12"/>
    <sheet name="TECH_HORISONTAL" sheetId="372" state="veryHidden" r:id="rId13"/>
    <sheet name="TECHSHEET" sheetId="114" state="veryHidden" r:id="rId14"/>
    <sheet name="Титульный" sheetId="369" r:id="rId15"/>
    <sheet name="Дворы" sheetId="367" r:id="rId16"/>
    <sheet name="Общественные территории" sheetId="380" r:id="rId17"/>
    <sheet name="Сметы дворы" sheetId="382" r:id="rId18"/>
    <sheet name="Сметы общ. территории" sheetId="384" r:id="rId19"/>
    <sheet name="Всероссийский конкурс 2018" sheetId="386" r:id="rId20"/>
    <sheet name="Комментарии" sheetId="226" r:id="rId21"/>
    <sheet name="Проверка" sheetId="153" r:id="rId22"/>
    <sheet name="modGetGeoBase" sheetId="209" state="veryHidden" r:id="rId23"/>
    <sheet name="modHyp" sheetId="376" state="veryHidden" r:id="rId24"/>
    <sheet name="modCheckCyan" sheetId="377" state="veryHidden" r:id="rId25"/>
    <sheet name="REESTR_MO" sheetId="128" state="veryHidden" r:id="rId26"/>
    <sheet name="REESTR_LOCATION" sheetId="293" state="veryHidden" r:id="rId27"/>
    <sheet name="FILE_STORE_DATA" sheetId="356" state="veryHidden" r:id="rId28"/>
    <sheet name="modVLDCommon" sheetId="189" state="veryHidden" r:id="rId29"/>
    <sheet name="modfrmRegion" sheetId="136" state="veryHidden" r:id="rId30"/>
    <sheet name="modUpdTemplMain" sheetId="181" state="veryHidden" r:id="rId31"/>
    <sheet name="modCommonProcedures" sheetId="173" state="veryHidden" r:id="rId32"/>
    <sheet name="modfrmDateChoose" sheetId="233" state="veryHidden" r:id="rId33"/>
    <sheet name="modRequestSpecificData" sheetId="323" state="veryHidden" r:id="rId34"/>
    <sheet name="modRequestGenericData" sheetId="324" state="veryHidden" r:id="rId35"/>
    <sheet name="modUIButtons" sheetId="259" state="veryHidden" r:id="rId36"/>
    <sheet name="modSheetTitle" sheetId="375" state="veryHidden" r:id="rId37"/>
    <sheet name="modfrmAttachURLDocument" sheetId="360" state="veryHidden" r:id="rId38"/>
    <sheet name="modAttachDocs" sheetId="359" state="veryHidden" r:id="rId39"/>
    <sheet name="modFolder" sheetId="358" state="veryHidden" r:id="rId40"/>
    <sheet name="modIHLCommandBar" sheetId="316" state="veryHidden" r:id="rId41"/>
    <sheet name="modfrmCheckUpdates" sheetId="317" state="veryHidden" r:id="rId42"/>
    <sheet name="AUTHORISATION" sheetId="275" state="veryHidden" r:id="rId43"/>
  </sheets>
  <definedNames>
    <definedName name="_xlnm._FilterDatabase" localSheetId="15" hidden="1">Дворы!$F$11:$CH$31</definedName>
    <definedName name="_xlnm._FilterDatabase" localSheetId="16" hidden="1">'Общественные территории'!$F$11:$CJ$31</definedName>
    <definedName name="_xlnm._FilterDatabase" localSheetId="21" hidden="1">Проверка!$E$11:$H$11</definedName>
    <definedName name="_xlnm._FilterDatabase" localSheetId="17" hidden="1">'Сметы дворы'!$F$11:$AU$29</definedName>
    <definedName name="_xlnm._FilterDatabase" localSheetId="18" hidden="1">'Сметы общ. территории'!$F$11:$AW$31</definedName>
    <definedName name="anscount" hidden="1">1</definedName>
    <definedName name="ATH_SCHEME">TECHSHEET!$J$3</definedName>
    <definedName name="chkGetUpdatesValue">Инструкция!$AA$95</definedName>
    <definedName name="chkNoUpdatesValue">Инструкция!$AA$97</definedName>
    <definedName name="code">Инструкция!$B$2</definedName>
    <definedName name="COMS_ADD_HL_MARKER">Комментарии!$F$10</definedName>
    <definedName name="COMS_ADD_RANGE">TECH_HORISONTAL!$4:$4</definedName>
    <definedName name="COMS_DELETE_COLUMN_MARKER">Комментарии!$D$8</definedName>
    <definedName name="COMS_NUM_COLUMN_MARKER">Комментарии!$E$8</definedName>
    <definedName name="CURR_WEEK">TECHSHEET!$W$2</definedName>
    <definedName name="DAY">TECHSHEET!$R$2:$R$32</definedName>
    <definedName name="DNS">TECHSHEET!$K$15:$K$16</definedName>
    <definedName name="DOC_URL_DOMAIN">TECHSHEET!$K$31</definedName>
    <definedName name="et_List01_dvor">TECH_HORISONTAL!$15:$15</definedName>
    <definedName name="et_List01_mo">TECH_HORISONTAL!$12:$13</definedName>
    <definedName name="et_List01_mr">TECH_HORISONTAL!$7:$10</definedName>
    <definedName name="et_List02_mo">TECH_HORISONTAL!$24:$25</definedName>
    <definedName name="et_List02_mr">TECH_HORISONTAL!$19:$22</definedName>
    <definedName name="et_List02_terr">TECH_HORISONTAL!$27:$27</definedName>
    <definedName name="et_List03_dvor">TECH_HORISONTAL!$39:$39</definedName>
    <definedName name="et_List03_mo">TECH_HORISONTAL!$36:$37</definedName>
    <definedName name="et_List03_mr">TECH_HORISONTAL!$31:$34</definedName>
    <definedName name="et_List04_mo">TECH_HORISONTAL!$48:$49</definedName>
    <definedName name="et_List04_mr">TECH_HORISONTAL!$43:$46</definedName>
    <definedName name="et_List04_terr">TECH_HORISONTAL!$51:$51</definedName>
    <definedName name="et_List05_mo">TECH_HORISONTAL!$60:$61</definedName>
    <definedName name="et_List05_mr">TECH_HORISONTAL!$55:$58</definedName>
    <definedName name="et_List05_terr">TECH_HORISONTAL!$63:$63</definedName>
    <definedName name="FirstLine">Инструкция!$A$6</definedName>
    <definedName name="GEO_BASE_REGION">TECHSHEET!$C$87</definedName>
    <definedName name="god">Титульный!$H$10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Title" hidden="1">"Климатические зоны Томской области"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Инструкция!$70:$75</definedName>
    <definedName name="Instr_7">Инструкция!$76:$92</definedName>
    <definedName name="Instr_8">Инструкция!$93:$107</definedName>
    <definedName name="IpGeoBaseRegions">TECHSHEET!$C$1:$C$86</definedName>
    <definedName name="limcount" hidden="1">1</definedName>
    <definedName name="LIST_LOCATIONS">REESTR_LOCATION!$A$2:$G$4246</definedName>
    <definedName name="List01_ADD_HL_MARKER">Дворы!$F$31</definedName>
    <definedName name="List01_ADD_HL_MARKER_DVOR">Дворы!$S:$S</definedName>
    <definedName name="List01_ADD_HL_MARKER_MO">Дворы!$I:$I</definedName>
    <definedName name="List01_DEL_HL_MARKER">Дворы!$Q$12:$Q$31</definedName>
    <definedName name="List01_econom_range">Дворы!$AA$12:$AB$31</definedName>
    <definedName name="List01_econom_text_range">Дворы!$AQ$12:$AQ$31</definedName>
    <definedName name="List01_filter_columns_mo">Дворы!$I$12:$P$31</definedName>
    <definedName name="List01_filter_columns_mr">Дворы!$F$12:$F$31,Дворы!$AY$12:$AZ$31,Дворы!$BD$12:$BE$31,Дворы!$BI$12:$BJ$31</definedName>
    <definedName name="List01_filter_range">Дворы!$F$11:$CH$31</definedName>
    <definedName name="List01_mr_range">Дворы!$F$12:$F$31</definedName>
    <definedName name="List01_oktmo_np_range">Дворы!$J$12:$J$31</definedName>
    <definedName name="List01_rb_1">Дворы!$AK:$AM</definedName>
    <definedName name="List01_rb_1_text">Дворы!$AN:$AN</definedName>
    <definedName name="List01_rb_2">Дворы!$BU:$BW</definedName>
    <definedName name="List01_rb_3">Дворы!$BX:$BZ</definedName>
    <definedName name="List01_rb_4">Дворы!$CA:$CC</definedName>
    <definedName name="List01_rb_5">Дворы!$AD:$AG</definedName>
    <definedName name="List01_select_range_1">Дворы!$BP$12:$BP$31</definedName>
    <definedName name="List01_select_range_2">Дворы!$CG$12:$CG$31</definedName>
    <definedName name="List02_ADD_HL_MARKER">'Общественные территории'!$F$31</definedName>
    <definedName name="List02_ADD_HL_MARKER_MO">'Общественные территории'!$I:$I</definedName>
    <definedName name="List02_ADD_HL_MARKER_TERR">'Общественные территории'!$S:$S</definedName>
    <definedName name="List02_checkbox_1">'Общественные территории'!$CG:$CH</definedName>
    <definedName name="List02_DEL_HL_MARKER">'Общественные территории'!$Q$12:$Q$31</definedName>
    <definedName name="List02_econom_range">'Общественные территории'!$AB$12:$AC$31</definedName>
    <definedName name="List02_econom_text_range">'Общественные территории'!$AR$12:$AR$31</definedName>
    <definedName name="List02_filter_columns_mo">'Общественные территории'!$I$12:$P$31</definedName>
    <definedName name="List02_filter_columns_mr">'Общественные территории'!$BE$12:$BE$31,'Общественные территории'!$AZ$12:$BA$31,'Общественные территории'!$F$12:$F$31,'Общественные территории'!$CB$12:$CF$31</definedName>
    <definedName name="List02_filter_range">'Общественные территории'!$F$11:$CJ$31</definedName>
    <definedName name="List02_flag1_range">'Общественные территории'!$CK:$CK</definedName>
    <definedName name="List02_flag2_range">'Общественные территории'!$CL:$CL</definedName>
    <definedName name="List02_mr_range">'Общественные территории'!$F$12:$F$31</definedName>
    <definedName name="List02_oktmo_np_range">'Общественные территории'!$J$12:$J$31</definedName>
    <definedName name="List02_rb_1">'Общественные территории'!$AL:$AN</definedName>
    <definedName name="List02_rb_1_text">'Общественные территории'!$AO:$AO</definedName>
    <definedName name="List02_rb_2">'Общественные территории'!$BP:$BR</definedName>
    <definedName name="List02_rb_3">'Общественные территории'!$BS:$BU</definedName>
    <definedName name="List02_rb_4">'Общественные территории'!$BV:$BX</definedName>
    <definedName name="List02_rb_5">'Общественные территории'!$AE:$AH</definedName>
    <definedName name="List02_select_range_1">'Общественные территории'!$BK$12:$BK$31</definedName>
    <definedName name="List02_select_range_2">'Общественные территории'!$CI$12:$CI$31</definedName>
    <definedName name="List02_select_range_3">'Общественные территории'!$U$12:$U$31</definedName>
    <definedName name="List03_ADD_HL_MARKER">'Сметы дворы'!$F$29</definedName>
    <definedName name="List03_ADD_HL_MARKER_DVOR">'Сметы дворы'!$S:$S</definedName>
    <definedName name="List03_ADD_HL_MARKER_MO">'Сметы дворы'!$I:$I</definedName>
    <definedName name="List03_DEL_HL_MARKER">'Сметы дворы'!$Q$12:$Q$29</definedName>
    <definedName name="List03_econom_range">'Сметы дворы'!$W$12:$X$29</definedName>
    <definedName name="List03_econom_text_range">'Сметы дворы'!$AE$12:$AE$29</definedName>
    <definedName name="List03_filter_columns_mo">'Сметы дворы'!$I$12:$P$29</definedName>
    <definedName name="List03_filter_columns_mr">'Сметы дворы'!$F$12:$F$29</definedName>
    <definedName name="List03_filter_range">'Сметы дворы'!$F$11:$AU$29</definedName>
    <definedName name="List03_flag1_range">'Сметы дворы'!$AV:$AV</definedName>
    <definedName name="List03_flag2_range">'Сметы дворы'!$AW:$AW</definedName>
    <definedName name="List03_mr_range">'Сметы дворы'!$F$12:$F$29</definedName>
    <definedName name="List03_oktmo_np_range">'Сметы дворы'!$J$12:$J$29</definedName>
    <definedName name="List03_rb_2">'Сметы дворы'!$AM:$AO</definedName>
    <definedName name="List03_rb_3">'Сметы дворы'!$AP:$AR</definedName>
    <definedName name="List03_rb_4">'Сметы дворы'!$AS:$AU</definedName>
    <definedName name="List04_ADD_HL_MARKER">'Сметы общ. территории'!$F$31</definedName>
    <definedName name="List04_ADD_HL_MARKER_DVOR">'Сметы общ. территории'!$S:$S</definedName>
    <definedName name="List04_ADD_HL_MARKER_MO">'Сметы общ. территории'!$I:$I</definedName>
    <definedName name="List04_DEL_HL_MARKER">'Сметы общ. территории'!$Q$12:$Q$31</definedName>
    <definedName name="List04_econom_range">'Сметы общ. территории'!$Y$12:$Z$31</definedName>
    <definedName name="List04_econom_text_range">'Сметы общ. территории'!$AG$12:$AG$31</definedName>
    <definedName name="List04_filter_columns_mo">'Сметы общ. территории'!$I$12:$P$31</definedName>
    <definedName name="List04_filter_columns_mr">'Сметы общ. территории'!$F$12:$F$31</definedName>
    <definedName name="List04_filter_range">'Сметы общ. территории'!$F$11:$AW$31</definedName>
    <definedName name="List04_flag1_range">'Сметы общ. территории'!$AX:$AX</definedName>
    <definedName name="List04_flag2_range">'Сметы общ. территории'!$AY:$AY</definedName>
    <definedName name="List04_mr_range">'Сметы общ. территории'!$F$12:$F$31</definedName>
    <definedName name="List04_oktmo_np_range">'Сметы общ. территории'!$J$12:$J$31</definedName>
    <definedName name="List04_rb_2">'Сметы общ. территории'!$AO:$AQ</definedName>
    <definedName name="List04_rb_3">'Сметы общ. территории'!$AR:$AT</definedName>
    <definedName name="List04_rb_4">'Сметы общ. территории'!$AU:$AW</definedName>
    <definedName name="List05_ADD_HL_MARKER">'Всероссийский конкурс 2018'!$F$13</definedName>
    <definedName name="List05_ADD_HL_MARKER_MO">'Всероссийский конкурс 2018'!$I:$I</definedName>
    <definedName name="List05_ADD_HL_MARKER_TERR">'Всероссийский конкурс 2018'!$S:$S</definedName>
    <definedName name="List05_DEL_HL_MARKER">'Всероссийский конкурс 2018'!$Q$12:$Q$13</definedName>
    <definedName name="List05_econom_range">'Всероссийский конкурс 2018'!$AB$12:$AC$13</definedName>
    <definedName name="List05_econom_text_range">'Всероссийский конкурс 2018'!$AR$12:$AR$13</definedName>
    <definedName name="List05_filter_columns_mo">'Всероссийский конкурс 2018'!$I$12:$P$13</definedName>
    <definedName name="List05_filter_columns_mr">'Всероссийский конкурс 2018'!$F$12:$F$13,'Всероссийский конкурс 2018'!$AZ$12:$BA$13,'Всероссийский конкурс 2018'!$BE$12:$BE$13</definedName>
    <definedName name="List05_filter_range">'Всероссийский конкурс 2018'!$F$11:$CC$13</definedName>
    <definedName name="List05_flag1_range">'Всероссийский конкурс 2018'!$CD:$CD</definedName>
    <definedName name="List05_flag2_range">'Всероссийский конкурс 2018'!$CE:$CE</definedName>
    <definedName name="List05_mr_range">'Всероссийский конкурс 2018'!$F$12:$F$13</definedName>
    <definedName name="List05_oktmo_np_range">'Всероссийский конкурс 2018'!$J$12:$J$13</definedName>
    <definedName name="List05_rb_1">'Всероссийский конкурс 2018'!$AL:$AN</definedName>
    <definedName name="List05_rb_1_text">'Всероссийский конкурс 2018'!$AO:$AO</definedName>
    <definedName name="List05_rb_2">'Всероссийский конкурс 2018'!$BP:$BR</definedName>
    <definedName name="List05_rb_3">'Всероссийский конкурс 2018'!$BS:$BU</definedName>
    <definedName name="List05_rb_4">'Всероссийский конкурс 2018'!$BV:$BX</definedName>
    <definedName name="List05_rb_5">'Всероссийский конкурс 2018'!$AE:$AH</definedName>
    <definedName name="List05_select_range_1">'Всероссийский конкурс 2018'!$BK$12:$BK$13</definedName>
    <definedName name="List05_select_range_2">'Всероссийский конкурс 2018'!$CB$12:$CB$13</definedName>
    <definedName name="List05_select_range_3">'Всероссийский конкурс 2018'!$U$12:$U$13</definedName>
    <definedName name="LOAD_COMS">Комментарии!$F$9:$F$10</definedName>
    <definedName name="LOGICAL">TECHSHEET!$N$2:$N$3</definedName>
    <definedName name="logical_ext_list">TECHSHEET!$Y$2:$Y$4</definedName>
    <definedName name="LOGIN">TECHSHEET!$J$1</definedName>
    <definedName name="MONTH">TECHSHEET!$Q$2:$Q$13</definedName>
    <definedName name="OBFUSCATED_PASSWORD">TECHSHEET!$J$5</definedName>
    <definedName name="PASSWORD">TECHSHEET!$J$2</definedName>
    <definedName name="pbStartPageNumber">1</definedName>
    <definedName name="pbUpdatePageNumbering">TRUE</definedName>
    <definedName name="PROXY_ADDRESS">Инструкция!$R$104:$Y$104</definedName>
    <definedName name="PROXY_PORT">Инструкция!$R$105:$Y$105</definedName>
    <definedName name="REGION">TECHSHEET!$A$1:$A$86</definedName>
    <definedName name="REGION_CODE">TECHSHEET!$D$1:$D$86</definedName>
    <definedName name="REGION_NAME">Титульный!$H$8</definedName>
    <definedName name="RETAIN_PASSWORD">TECHSHEET!$J$4</definedName>
    <definedName name="SAPBEXrevision" hidden="1">1</definedName>
    <definedName name="SAPBEXsysID" hidden="1">"BW2"</definedName>
    <definedName name="SAPBEXwbID" hidden="1">"479GSPMTNK9HM4ZSIVE5K2SH6"</definedName>
    <definedName name="SAX_PARSER_FEATURE">TECHSHEET!$K$10</definedName>
    <definedName name="sencount" hidden="1">1</definedName>
    <definedName name="SETTING_SAVE_AS_XLSB">Титульный!$H$21</definedName>
    <definedName name="SHEET_2_2_MANDATORY_AREA">Титульный!$O$8:$O$13</definedName>
    <definedName name="SHEET_TITLE_CELL_PHONE_1">Титульный!$H$18</definedName>
    <definedName name="SHEET_TITLE_MANDATORY_AREA">Титульный!$O$8:$O$19</definedName>
    <definedName name="sugest_list">TECHSHEET!$X$2:$X$3</definedName>
    <definedName name="SUPPORT_MANUAL_UPLOAD">TECHSHEET!$K$27</definedName>
    <definedName name="SUPPORT_URL">TECHSHEET!$K$21</definedName>
    <definedName name="SUPPORT_URL_DOC_UPLOAD">TECHSHEET!$K$24</definedName>
    <definedName name="type_public_terr_list">TECHSHEET!$Z$2:$Z$12</definedName>
    <definedName name="UpdStatus">Инструкция!$AA$1</definedName>
    <definedName name="USE_PROXY_SETTING">Инструкция!$R$103:$Y$103</definedName>
    <definedName name="version">Инструкция!$B$3</definedName>
    <definedName name="week">Титульный!$H$12</definedName>
    <definedName name="WEEK_LIST">TECHSHEET!$V$2:$V$53</definedName>
    <definedName name="XML_AUTHORISATION_TAG_NAMES">TECHSHEET!$G$3</definedName>
    <definedName name="XML_FILE_STORE_DATA_TAG_NAMES">TECHSHEET!$G$25:$G$29</definedName>
    <definedName name="XML_LOCATION_LIST_TAG_NAMES">TECHSHEET!$G$16:$G$21</definedName>
    <definedName name="XML_MR_MO_OKTMO_LIST_TAG_NAMES">TECHSHEET!$G$8:$G$13</definedName>
    <definedName name="YEAR">TECHSHEET!$P$2:$P$13</definedName>
    <definedName name="YES_NO">TECHSHEET!$F$1:$F$2</definedName>
  </definedNames>
  <calcPr calcId="145621"/>
</workbook>
</file>

<file path=xl/calcChain.xml><?xml version="1.0" encoding="utf-8"?>
<calcChain xmlns="http://schemas.openxmlformats.org/spreadsheetml/2006/main">
  <c r="A1203" i="377" l="1"/>
  <c r="A1202" i="377"/>
  <c r="A1201" i="377"/>
  <c r="A1200" i="377"/>
  <c r="A1199" i="377"/>
  <c r="A1198" i="377"/>
  <c r="A1197" i="377"/>
  <c r="A1196" i="377" l="1"/>
  <c r="A1195" i="377"/>
  <c r="A1194" i="377"/>
  <c r="A1193" i="377"/>
  <c r="A1192" i="377"/>
  <c r="A1191" i="377"/>
  <c r="A1190" i="377"/>
  <c r="A1189" i="377"/>
  <c r="A1188" i="377"/>
  <c r="A1187" i="377"/>
  <c r="A1186" i="377"/>
  <c r="A1185" i="377"/>
  <c r="I24" i="384"/>
  <c r="J24" i="384"/>
  <c r="K24" i="384"/>
  <c r="L24" i="384"/>
  <c r="M24" i="384"/>
  <c r="N24" i="384"/>
  <c r="O24" i="384"/>
  <c r="P24" i="384"/>
  <c r="I25" i="384"/>
  <c r="J25" i="384"/>
  <c r="K25" i="384"/>
  <c r="L25" i="384"/>
  <c r="M25" i="384"/>
  <c r="N25" i="384"/>
  <c r="O25" i="384"/>
  <c r="P25" i="384"/>
  <c r="I26" i="384"/>
  <c r="J26" i="384"/>
  <c r="K26" i="384"/>
  <c r="L26" i="384"/>
  <c r="M26" i="384"/>
  <c r="N26" i="384"/>
  <c r="O26" i="384"/>
  <c r="P26" i="384"/>
  <c r="I27" i="384"/>
  <c r="J27" i="384"/>
  <c r="K27" i="384"/>
  <c r="L27" i="384"/>
  <c r="M27" i="384"/>
  <c r="N27" i="384"/>
  <c r="O27" i="384"/>
  <c r="P27" i="384"/>
  <c r="I28" i="384"/>
  <c r="J28" i="384"/>
  <c r="K28" i="384"/>
  <c r="L28" i="384"/>
  <c r="M28" i="384"/>
  <c r="N28" i="384"/>
  <c r="O28" i="384"/>
  <c r="P28" i="384"/>
  <c r="I29" i="384"/>
  <c r="J29" i="384"/>
  <c r="K29" i="384"/>
  <c r="L29" i="384"/>
  <c r="M29" i="384"/>
  <c r="N29" i="384"/>
  <c r="O29" i="384"/>
  <c r="P29" i="384"/>
  <c r="F14" i="384"/>
  <c r="F15" i="384"/>
  <c r="F16" i="384"/>
  <c r="F17" i="384"/>
  <c r="F18" i="384"/>
  <c r="F19" i="384"/>
  <c r="F20" i="384"/>
  <c r="F21" i="384"/>
  <c r="F22" i="384"/>
  <c r="F23" i="384"/>
  <c r="F24" i="384"/>
  <c r="F25" i="384"/>
  <c r="F26" i="384"/>
  <c r="F27" i="384"/>
  <c r="F28" i="384"/>
  <c r="F29" i="384"/>
  <c r="F30" i="384"/>
  <c r="A1090" i="377"/>
  <c r="A1091" i="377"/>
  <c r="A1092" i="377"/>
  <c r="A1093" i="377"/>
  <c r="A1094" i="377"/>
  <c r="A1095" i="377"/>
  <c r="A1096" i="377"/>
  <c r="A1097" i="377"/>
  <c r="A1098" i="377"/>
  <c r="A1099" i="377"/>
  <c r="A1100" i="377"/>
  <c r="A1101" i="377"/>
  <c r="A1102" i="377"/>
  <c r="A1103" i="377"/>
  <c r="A1104" i="377"/>
  <c r="A1105" i="377"/>
  <c r="A1106" i="377"/>
  <c r="A1107" i="377"/>
  <c r="A1108" i="377"/>
  <c r="A1109" i="377"/>
  <c r="A1110" i="377"/>
  <c r="A1111" i="377"/>
  <c r="A1112" i="377"/>
  <c r="A1113" i="377"/>
  <c r="A1114" i="377"/>
  <c r="A1115" i="377"/>
  <c r="A1116" i="377"/>
  <c r="A1117" i="377"/>
  <c r="A1118" i="377"/>
  <c r="A1119" i="377"/>
  <c r="A1120" i="377"/>
  <c r="A1121" i="377"/>
  <c r="A1122" i="377"/>
  <c r="A1123" i="377"/>
  <c r="A1124" i="377"/>
  <c r="A1125" i="377"/>
  <c r="A1126" i="377"/>
  <c r="A1127" i="377"/>
  <c r="A1128" i="377"/>
  <c r="A1129" i="377"/>
  <c r="A1130" i="377"/>
  <c r="A1131" i="377"/>
  <c r="A1132" i="377"/>
  <c r="A1133" i="377"/>
  <c r="A1134" i="377"/>
  <c r="A1135" i="377"/>
  <c r="A1136" i="377"/>
  <c r="A1137" i="377"/>
  <c r="A1138" i="377"/>
  <c r="A1139" i="377"/>
  <c r="A1140" i="377"/>
  <c r="A1141" i="377"/>
  <c r="A1142" i="377"/>
  <c r="A1143" i="377"/>
  <c r="A1144" i="377"/>
  <c r="A1145" i="377"/>
  <c r="A1146" i="377"/>
  <c r="A1147" i="377"/>
  <c r="A1148" i="377"/>
  <c r="A1149" i="377"/>
  <c r="A1150" i="377"/>
  <c r="A1151" i="377"/>
  <c r="A1152" i="377"/>
  <c r="A1153" i="377"/>
  <c r="A1154" i="377"/>
  <c r="A1155" i="377"/>
  <c r="A1156" i="377"/>
  <c r="A1157" i="377"/>
  <c r="A1158" i="377"/>
  <c r="A1159" i="377"/>
  <c r="A1160" i="377"/>
  <c r="A1161" i="377"/>
  <c r="A1162" i="377"/>
  <c r="A1163" i="377"/>
  <c r="A1164" i="377"/>
  <c r="A1165" i="377"/>
  <c r="A1166" i="377"/>
  <c r="A1167" i="377"/>
  <c r="A1168" i="377"/>
  <c r="A1169" i="377"/>
  <c r="A1170" i="377"/>
  <c r="A1171" i="377"/>
  <c r="A1172" i="377"/>
  <c r="A1173" i="377"/>
  <c r="A1174" i="377"/>
  <c r="A1175" i="377"/>
  <c r="A1176" i="377"/>
  <c r="A1177" i="377"/>
  <c r="A1178" i="377"/>
  <c r="A1179" i="377"/>
  <c r="A1180" i="377"/>
  <c r="A1181" i="377"/>
  <c r="A1182" i="377"/>
  <c r="A1183" i="377"/>
  <c r="A1184" i="377"/>
  <c r="AH28" i="384"/>
  <c r="AA28" i="384"/>
  <c r="AH27" i="384"/>
  <c r="AA27" i="384"/>
  <c r="AH26" i="384"/>
  <c r="AA26" i="384"/>
  <c r="AH25" i="384"/>
  <c r="AA25" i="384"/>
  <c r="AH24" i="384"/>
  <c r="AA24" i="384"/>
  <c r="L24" i="380"/>
  <c r="M24" i="380"/>
  <c r="L25" i="380"/>
  <c r="M25" i="380"/>
  <c r="L26" i="380"/>
  <c r="M26" i="380"/>
  <c r="L27" i="380"/>
  <c r="M27" i="380"/>
  <c r="L28" i="380"/>
  <c r="M28" i="380"/>
  <c r="L29" i="380"/>
  <c r="M29" i="380"/>
  <c r="A1085" i="377"/>
  <c r="A1086" i="377"/>
  <c r="A1087" i="377"/>
  <c r="A1088" i="377"/>
  <c r="A1089" i="377"/>
  <c r="AY23" i="384"/>
  <c r="AY24" i="384" s="1"/>
  <c r="AY25" i="384" s="1"/>
  <c r="AY26" i="384" s="1"/>
  <c r="AY27" i="384" s="1"/>
  <c r="AY28" i="384" s="1"/>
  <c r="G1575" i="293"/>
  <c r="G1799" i="293"/>
  <c r="G1807" i="293"/>
  <c r="G1815" i="293"/>
  <c r="G1823" i="293"/>
  <c r="G1831" i="293"/>
  <c r="G1839" i="293"/>
  <c r="G1847" i="293"/>
  <c r="G1855" i="293"/>
  <c r="G1863" i="293"/>
  <c r="G1871" i="293"/>
  <c r="G1879" i="293"/>
  <c r="G1887" i="293"/>
  <c r="G1895" i="293"/>
  <c r="G1903" i="293"/>
  <c r="G1911" i="293"/>
  <c r="G1919" i="293"/>
  <c r="G1927" i="293"/>
  <c r="G1935" i="293"/>
  <c r="G1943" i="293"/>
  <c r="G1951" i="293"/>
  <c r="G1959" i="293"/>
  <c r="G1967" i="293"/>
  <c r="G1975" i="293"/>
  <c r="G1983" i="293"/>
  <c r="G1991" i="293"/>
  <c r="G1999" i="293"/>
  <c r="G2007" i="293"/>
  <c r="G2015" i="293"/>
  <c r="G2023" i="293"/>
  <c r="G2031" i="293"/>
  <c r="G2039" i="293"/>
  <c r="G2047" i="293"/>
  <c r="G2055" i="293"/>
  <c r="G2063" i="293"/>
  <c r="G2071" i="293"/>
  <c r="G2079" i="293"/>
  <c r="G2087" i="293"/>
  <c r="G2095" i="293"/>
  <c r="G2103" i="293"/>
  <c r="G2111" i="293"/>
  <c r="G2119" i="293"/>
  <c r="G2127" i="293"/>
  <c r="G2135" i="293"/>
  <c r="G2143" i="293"/>
  <c r="G2151" i="293"/>
  <c r="G2159" i="293"/>
  <c r="G2167" i="293"/>
  <c r="G2175" i="293"/>
  <c r="G2183" i="293"/>
  <c r="G2191" i="293"/>
  <c r="G2199" i="293"/>
  <c r="G2207" i="293"/>
  <c r="G2215" i="293"/>
  <c r="G2223" i="293"/>
  <c r="G2231" i="293"/>
  <c r="G2239" i="293"/>
  <c r="G2247" i="293"/>
  <c r="G2255" i="293"/>
  <c r="G2263" i="293"/>
  <c r="G2271" i="293"/>
  <c r="G2279" i="293"/>
  <c r="G2287" i="293"/>
  <c r="G2295" i="293"/>
  <c r="G2299" i="293"/>
  <c r="G2303" i="293"/>
  <c r="G2307" i="293"/>
  <c r="G2311" i="293"/>
  <c r="G2315" i="293"/>
  <c r="G2319" i="293"/>
  <c r="G2323" i="293"/>
  <c r="G2327" i="293"/>
  <c r="G2331" i="293"/>
  <c r="G2335" i="293"/>
  <c r="G2339" i="293"/>
  <c r="G2343" i="293"/>
  <c r="G2347" i="293"/>
  <c r="G2351" i="293"/>
  <c r="G2355" i="293"/>
  <c r="G2359" i="293"/>
  <c r="G2363" i="293"/>
  <c r="G2367" i="293"/>
  <c r="G2371" i="293"/>
  <c r="G2375" i="293"/>
  <c r="G2379" i="293"/>
  <c r="G2383" i="293"/>
  <c r="G2387" i="293"/>
  <c r="G2391" i="293"/>
  <c r="G2395" i="293"/>
  <c r="G2399" i="293"/>
  <c r="G2403" i="293"/>
  <c r="G2407" i="293"/>
  <c r="G2411" i="293"/>
  <c r="G2415" i="293"/>
  <c r="G2419" i="293"/>
  <c r="G2423" i="293"/>
  <c r="G2427" i="293"/>
  <c r="G2431" i="293"/>
  <c r="G2435" i="293"/>
  <c r="G2439" i="293"/>
  <c r="G2443" i="293"/>
  <c r="G2447" i="293"/>
  <c r="G2451" i="293"/>
  <c r="G2455" i="293"/>
  <c r="G2459" i="293"/>
  <c r="G2463" i="293"/>
  <c r="G2467" i="293"/>
  <c r="G2471" i="293"/>
  <c r="G2475" i="293"/>
  <c r="G2479" i="293"/>
  <c r="G2483" i="293"/>
  <c r="G2487" i="293"/>
  <c r="G2491" i="293"/>
  <c r="G2495" i="293"/>
  <c r="G2499" i="293"/>
  <c r="G2503" i="293"/>
  <c r="G2507" i="293"/>
  <c r="G2511" i="293"/>
  <c r="G2515" i="293"/>
  <c r="G2519" i="293"/>
  <c r="G2523" i="293"/>
  <c r="G2527" i="293"/>
  <c r="G2531" i="293"/>
  <c r="G2535" i="293"/>
  <c r="G2539" i="293"/>
  <c r="G2543" i="293"/>
  <c r="G2547" i="293"/>
  <c r="G2551" i="293"/>
  <c r="G2555" i="293"/>
  <c r="G2559" i="293"/>
  <c r="G2563" i="293"/>
  <c r="G2567" i="293"/>
  <c r="G2571" i="293"/>
  <c r="G2575" i="293"/>
  <c r="G2579" i="293"/>
  <c r="G2583" i="293"/>
  <c r="G2587" i="293"/>
  <c r="G2591" i="293"/>
  <c r="G2595" i="293"/>
  <c r="G2599" i="293"/>
  <c r="G2603" i="293"/>
  <c r="G2607" i="293"/>
  <c r="G2611" i="293"/>
  <c r="G2615" i="293"/>
  <c r="G2619" i="293"/>
  <c r="G2623" i="293"/>
  <c r="G2627" i="293"/>
  <c r="G2631" i="293"/>
  <c r="G2635" i="293"/>
  <c r="G2639" i="293"/>
  <c r="G2643" i="293"/>
  <c r="G2647" i="293"/>
  <c r="G2651" i="293"/>
  <c r="G2655" i="293"/>
  <c r="G2659" i="293"/>
  <c r="G2663" i="293"/>
  <c r="G2667" i="293"/>
  <c r="G2671" i="293"/>
  <c r="G2675" i="293"/>
  <c r="G2679" i="293"/>
  <c r="G2683" i="293"/>
  <c r="G2687" i="293"/>
  <c r="G2691" i="293"/>
  <c r="G2695" i="293"/>
  <c r="G2699" i="293"/>
  <c r="G2703" i="293"/>
  <c r="G2707" i="293"/>
  <c r="G2711" i="293"/>
  <c r="G2715" i="293"/>
  <c r="G2719" i="293"/>
  <c r="G2723" i="293"/>
  <c r="G2727" i="293"/>
  <c r="G2731" i="293"/>
  <c r="G2735" i="293"/>
  <c r="G2739" i="293"/>
  <c r="G2743" i="293"/>
  <c r="G2747" i="293"/>
  <c r="G2751" i="293"/>
  <c r="G2755" i="293"/>
  <c r="G2759" i="293"/>
  <c r="G2763" i="293"/>
  <c r="G2767" i="293"/>
  <c r="G2771" i="293"/>
  <c r="G2775" i="293"/>
  <c r="G2779" i="293"/>
  <c r="G2783" i="293"/>
  <c r="G2787" i="293"/>
  <c r="G2791" i="293"/>
  <c r="G2795" i="293"/>
  <c r="G2799" i="293"/>
  <c r="G2803" i="293"/>
  <c r="G2807" i="293"/>
  <c r="G2811" i="293"/>
  <c r="G2815" i="293"/>
  <c r="G2819" i="293"/>
  <c r="G2823" i="293"/>
  <c r="G2827" i="293"/>
  <c r="G2831" i="293"/>
  <c r="G2835" i="293"/>
  <c r="G2839" i="293"/>
  <c r="G2843" i="293"/>
  <c r="G2847" i="293"/>
  <c r="G2851" i="293"/>
  <c r="G2855" i="293"/>
  <c r="G2859" i="293"/>
  <c r="G2863" i="293"/>
  <c r="G2867" i="293"/>
  <c r="G2871" i="293"/>
  <c r="G2875" i="293"/>
  <c r="G2879" i="293"/>
  <c r="G2883" i="293"/>
  <c r="G2887" i="293"/>
  <c r="G2891" i="293"/>
  <c r="G2895" i="293"/>
  <c r="G2899" i="293"/>
  <c r="G2903" i="293"/>
  <c r="G2907" i="293"/>
  <c r="G2911" i="293"/>
  <c r="G2915" i="293"/>
  <c r="G2919" i="293"/>
  <c r="G2923" i="293"/>
  <c r="G2927" i="293"/>
  <c r="G2931" i="293"/>
  <c r="G2935" i="293"/>
  <c r="G2939" i="293"/>
  <c r="G2943" i="293"/>
  <c r="G2947" i="293"/>
  <c r="G2951" i="293"/>
  <c r="G2955" i="293"/>
  <c r="G2959" i="293"/>
  <c r="G2963" i="293"/>
  <c r="G2967" i="293"/>
  <c r="G2971" i="293"/>
  <c r="G2975" i="293"/>
  <c r="G2979" i="293"/>
  <c r="G2983" i="293"/>
  <c r="G2987" i="293"/>
  <c r="G2991" i="293"/>
  <c r="G2995" i="293"/>
  <c r="G2999" i="293"/>
  <c r="G3003" i="293"/>
  <c r="G3007" i="293"/>
  <c r="G3011" i="293"/>
  <c r="G3015" i="293"/>
  <c r="G3019" i="293"/>
  <c r="G3023" i="293"/>
  <c r="G3027" i="293"/>
  <c r="G3031" i="293"/>
  <c r="G3035" i="293"/>
  <c r="G3039" i="293"/>
  <c r="G3043" i="293"/>
  <c r="G3047" i="293"/>
  <c r="G3051" i="293"/>
  <c r="G3055" i="293"/>
  <c r="G3059" i="293"/>
  <c r="G3063" i="293"/>
  <c r="G3067" i="293"/>
  <c r="G3071" i="293"/>
  <c r="G3075" i="293"/>
  <c r="G3079" i="293"/>
  <c r="G3083" i="293"/>
  <c r="G3087" i="293"/>
  <c r="G3091" i="293"/>
  <c r="G3095" i="293"/>
  <c r="G3099" i="293"/>
  <c r="G3103" i="293"/>
  <c r="G3107" i="293"/>
  <c r="G3111" i="293"/>
  <c r="G3115" i="293"/>
  <c r="G3119" i="293"/>
  <c r="G3123" i="293"/>
  <c r="G3127" i="293"/>
  <c r="G3131" i="293"/>
  <c r="G3135" i="293"/>
  <c r="G3139" i="293"/>
  <c r="G3143" i="293"/>
  <c r="G3147" i="293"/>
  <c r="G3151" i="293"/>
  <c r="G3155" i="293"/>
  <c r="G3159" i="293"/>
  <c r="G3163" i="293"/>
  <c r="G3167" i="293"/>
  <c r="G3171" i="293"/>
  <c r="G3175" i="293"/>
  <c r="G3179" i="293"/>
  <c r="G3183" i="293"/>
  <c r="G3187" i="293"/>
  <c r="G3191" i="293"/>
  <c r="G3195" i="293"/>
  <c r="G3199" i="293"/>
  <c r="G3203" i="293"/>
  <c r="G3207" i="293"/>
  <c r="G3211" i="293"/>
  <c r="G3215" i="293"/>
  <c r="G3219" i="293"/>
  <c r="G3223" i="293"/>
  <c r="G3227" i="293"/>
  <c r="G3231" i="293"/>
  <c r="G3235" i="293"/>
  <c r="G3239" i="293"/>
  <c r="G3243" i="293"/>
  <c r="G3247" i="293"/>
  <c r="G3251" i="293"/>
  <c r="G3255" i="293"/>
  <c r="G3259" i="293"/>
  <c r="G3263" i="293"/>
  <c r="G3267" i="293"/>
  <c r="G3271" i="293"/>
  <c r="G3275" i="293"/>
  <c r="G3279" i="293"/>
  <c r="G3283" i="293"/>
  <c r="G3287" i="293"/>
  <c r="G3291" i="293"/>
  <c r="G3295" i="293"/>
  <c r="G3299" i="293"/>
  <c r="G3303" i="293"/>
  <c r="G3307" i="293"/>
  <c r="G3311" i="293"/>
  <c r="G3315" i="293"/>
  <c r="G3319" i="293"/>
  <c r="G3323" i="293"/>
  <c r="G3327" i="293"/>
  <c r="G3331" i="293"/>
  <c r="G3335" i="293"/>
  <c r="G3339" i="293"/>
  <c r="G3343" i="293"/>
  <c r="G3347" i="293"/>
  <c r="G3351" i="293"/>
  <c r="G3355" i="293"/>
  <c r="G3359" i="293"/>
  <c r="G3363" i="293"/>
  <c r="G3367" i="293"/>
  <c r="G3371" i="293"/>
  <c r="G3375" i="293"/>
  <c r="G3379" i="293"/>
  <c r="G3383" i="293"/>
  <c r="G3387" i="293"/>
  <c r="G3391" i="293"/>
  <c r="G3395" i="293"/>
  <c r="G3399" i="293"/>
  <c r="G3403" i="293"/>
  <c r="G3407" i="293"/>
  <c r="G3411" i="293"/>
  <c r="G3413" i="293"/>
  <c r="G3415" i="293"/>
  <c r="G3417" i="293"/>
  <c r="G3419" i="293"/>
  <c r="G3421" i="293"/>
  <c r="G3423" i="293"/>
  <c r="G3425" i="293"/>
  <c r="G3427" i="293"/>
  <c r="G3429" i="293"/>
  <c r="G3431" i="293"/>
  <c r="G3433" i="293"/>
  <c r="G3435" i="293"/>
  <c r="G3437" i="293"/>
  <c r="G3439" i="293"/>
  <c r="G3441" i="293"/>
  <c r="G3443" i="293"/>
  <c r="G3445" i="293"/>
  <c r="G3447" i="293"/>
  <c r="G3449" i="293"/>
  <c r="G3451" i="293"/>
  <c r="G3453" i="293"/>
  <c r="G3455" i="293"/>
  <c r="G3457" i="293"/>
  <c r="G3459" i="293"/>
  <c r="G3461" i="293"/>
  <c r="G3463" i="293"/>
  <c r="G3465" i="293"/>
  <c r="G3467" i="293"/>
  <c r="G3469" i="293"/>
  <c r="G3471" i="293"/>
  <c r="G3473" i="293"/>
  <c r="G3475" i="293"/>
  <c r="G3477" i="293"/>
  <c r="G3479" i="293"/>
  <c r="G3481" i="293"/>
  <c r="G3483" i="293"/>
  <c r="G3485" i="293"/>
  <c r="G3487" i="293"/>
  <c r="G3489" i="293"/>
  <c r="G3491" i="293"/>
  <c r="G3493" i="293"/>
  <c r="G3495" i="293"/>
  <c r="G3497" i="293"/>
  <c r="G3499" i="293"/>
  <c r="G3501" i="293"/>
  <c r="G3503" i="293"/>
  <c r="G3505" i="293"/>
  <c r="G3507" i="293"/>
  <c r="G3509" i="293"/>
  <c r="G3511" i="293"/>
  <c r="G3513" i="293"/>
  <c r="G3515" i="293"/>
  <c r="G3517" i="293"/>
  <c r="G3519" i="293"/>
  <c r="G3521" i="293"/>
  <c r="G3523" i="293"/>
  <c r="G3525" i="293"/>
  <c r="G3527" i="293"/>
  <c r="G3529" i="293"/>
  <c r="G3531" i="293"/>
  <c r="G3533" i="293"/>
  <c r="G3535" i="293"/>
  <c r="G3537" i="293"/>
  <c r="G3539" i="293"/>
  <c r="G3541" i="293"/>
  <c r="G3543" i="293"/>
  <c r="G3545" i="293"/>
  <c r="G3547" i="293"/>
  <c r="G3549" i="293"/>
  <c r="G3551" i="293"/>
  <c r="G3553" i="293"/>
  <c r="G3555" i="293"/>
  <c r="G3557" i="293"/>
  <c r="G3559" i="293"/>
  <c r="G3561" i="293"/>
  <c r="G3563" i="293"/>
  <c r="G3565" i="293"/>
  <c r="G3567" i="293"/>
  <c r="G3569" i="293"/>
  <c r="G3571" i="293"/>
  <c r="G3573" i="293"/>
  <c r="G3575" i="293"/>
  <c r="G3577" i="293"/>
  <c r="G3579" i="293"/>
  <c r="G3581" i="293"/>
  <c r="G3583" i="293"/>
  <c r="G3585" i="293"/>
  <c r="G3587" i="293"/>
  <c r="G3589" i="293"/>
  <c r="G3591" i="293"/>
  <c r="G3593" i="293"/>
  <c r="G3595" i="293"/>
  <c r="G3597" i="293"/>
  <c r="G3599" i="293"/>
  <c r="G3601" i="293"/>
  <c r="G3603" i="293"/>
  <c r="G3605" i="293"/>
  <c r="G3607" i="293"/>
  <c r="G3609" i="293"/>
  <c r="G3611" i="293"/>
  <c r="G3613" i="293"/>
  <c r="G3615" i="293"/>
  <c r="G3617" i="293"/>
  <c r="G3619" i="293"/>
  <c r="G3621" i="293"/>
  <c r="G3623" i="293"/>
  <c r="G3625" i="293"/>
  <c r="G3627" i="293"/>
  <c r="G3629" i="293"/>
  <c r="G3631" i="293"/>
  <c r="G3633" i="293"/>
  <c r="G3635" i="293"/>
  <c r="G3637" i="293"/>
  <c r="G3639" i="293"/>
  <c r="G3641" i="293"/>
  <c r="G3643" i="293"/>
  <c r="G3645" i="293"/>
  <c r="G3647" i="293"/>
  <c r="G3649" i="293"/>
  <c r="G3651" i="293"/>
  <c r="G3653" i="293"/>
  <c r="G3655" i="293"/>
  <c r="G3657" i="293"/>
  <c r="G3659" i="293"/>
  <c r="G3661" i="293"/>
  <c r="G3663" i="293"/>
  <c r="G3665" i="293"/>
  <c r="G3667" i="293"/>
  <c r="G3669" i="293"/>
  <c r="G3671" i="293"/>
  <c r="G3673" i="293"/>
  <c r="G3675" i="293"/>
  <c r="G3677" i="293"/>
  <c r="G3679" i="293"/>
  <c r="G3681" i="293"/>
  <c r="G3683" i="293"/>
  <c r="G3685" i="293"/>
  <c r="G3687" i="293"/>
  <c r="G3689" i="293"/>
  <c r="G3691" i="293"/>
  <c r="G3693" i="293"/>
  <c r="G3695" i="293"/>
  <c r="G3697" i="293"/>
  <c r="G3699" i="293"/>
  <c r="G3701" i="293"/>
  <c r="G3703" i="293"/>
  <c r="G3705" i="293"/>
  <c r="G3707" i="293"/>
  <c r="G3709" i="293"/>
  <c r="G3711" i="293"/>
  <c r="G3713" i="293"/>
  <c r="G3715" i="293"/>
  <c r="G3717" i="293"/>
  <c r="G3719" i="293"/>
  <c r="G3721" i="293"/>
  <c r="G3723" i="293"/>
  <c r="G3725" i="293"/>
  <c r="G3727" i="293"/>
  <c r="G3729" i="293"/>
  <c r="G3731" i="293"/>
  <c r="G3733" i="293"/>
  <c r="G3735" i="293"/>
  <c r="G3737" i="293"/>
  <c r="G3739" i="293"/>
  <c r="G3741" i="293"/>
  <c r="G3743" i="293"/>
  <c r="G3745" i="293"/>
  <c r="G3747" i="293"/>
  <c r="G3749" i="293"/>
  <c r="G3751" i="293"/>
  <c r="G3753" i="293"/>
  <c r="G3755" i="293"/>
  <c r="G3757" i="293"/>
  <c r="G3759" i="293"/>
  <c r="G3761" i="293"/>
  <c r="G3763" i="293"/>
  <c r="G3765" i="293"/>
  <c r="G3767" i="293"/>
  <c r="G3769" i="293"/>
  <c r="G3771" i="293"/>
  <c r="G3773" i="293"/>
  <c r="G3775" i="293"/>
  <c r="G3777" i="293"/>
  <c r="G3779" i="293"/>
  <c r="G3781" i="293"/>
  <c r="G3783" i="293"/>
  <c r="G3785" i="293"/>
  <c r="G3787" i="293"/>
  <c r="G3789" i="293"/>
  <c r="G3791" i="293"/>
  <c r="G3793" i="293"/>
  <c r="G3795" i="293"/>
  <c r="G3797" i="293"/>
  <c r="G3799" i="293"/>
  <c r="G3801" i="293"/>
  <c r="G3803" i="293"/>
  <c r="G3805" i="293"/>
  <c r="G3807" i="293"/>
  <c r="G3809" i="293"/>
  <c r="G3811" i="293"/>
  <c r="G3813" i="293"/>
  <c r="G3815" i="293"/>
  <c r="G3817" i="293"/>
  <c r="G3819" i="293"/>
  <c r="G3821" i="293"/>
  <c r="G3823" i="293"/>
  <c r="G3825" i="293"/>
  <c r="G3827" i="293"/>
  <c r="G3829" i="293"/>
  <c r="G3831" i="293"/>
  <c r="G3833" i="293"/>
  <c r="G3835" i="293"/>
  <c r="G3837" i="293"/>
  <c r="G3839" i="293"/>
  <c r="G3841" i="293"/>
  <c r="G3843" i="293"/>
  <c r="G3845" i="293"/>
  <c r="G3847" i="293"/>
  <c r="G3849" i="293"/>
  <c r="G3851" i="293"/>
  <c r="G3853" i="293"/>
  <c r="G3855" i="293"/>
  <c r="G3857" i="293"/>
  <c r="G3859" i="293"/>
  <c r="G3861" i="293"/>
  <c r="G3863" i="293"/>
  <c r="G3865" i="293"/>
  <c r="G3867" i="293"/>
  <c r="G3869" i="293"/>
  <c r="G3871" i="293"/>
  <c r="G3873" i="293"/>
  <c r="G3875" i="293"/>
  <c r="G3877" i="293"/>
  <c r="G3879" i="293"/>
  <c r="G3881" i="293"/>
  <c r="G3883" i="293"/>
  <c r="G3885" i="293"/>
  <c r="G3887" i="293"/>
  <c r="G3889" i="293"/>
  <c r="G3891" i="293"/>
  <c r="G3893" i="293"/>
  <c r="G3895" i="293"/>
  <c r="G3897" i="293"/>
  <c r="G3899" i="293"/>
  <c r="G3901" i="293"/>
  <c r="G3903" i="293"/>
  <c r="G3905" i="293"/>
  <c r="G3907" i="293"/>
  <c r="G3909" i="293"/>
  <c r="G3911" i="293"/>
  <c r="G3913" i="293"/>
  <c r="G3915" i="293"/>
  <c r="G3917" i="293"/>
  <c r="G3919" i="293"/>
  <c r="G3921" i="293"/>
  <c r="G3923" i="293"/>
  <c r="G3925" i="293"/>
  <c r="G3927" i="293"/>
  <c r="G3929" i="293"/>
  <c r="G3931" i="293"/>
  <c r="G3933" i="293"/>
  <c r="G3935" i="293"/>
  <c r="G3937" i="293"/>
  <c r="G3939" i="293"/>
  <c r="G3941" i="293"/>
  <c r="G3943" i="293"/>
  <c r="G3945" i="293"/>
  <c r="G3947" i="293"/>
  <c r="G3949" i="293"/>
  <c r="G3951" i="293"/>
  <c r="G3953" i="293"/>
  <c r="G3955" i="293"/>
  <c r="G3957" i="293"/>
  <c r="G3959" i="293"/>
  <c r="G3961" i="293"/>
  <c r="G3963" i="293"/>
  <c r="G3965" i="293"/>
  <c r="G3967" i="293"/>
  <c r="G3969" i="293"/>
  <c r="G3971" i="293"/>
  <c r="G3973" i="293"/>
  <c r="G3975" i="293"/>
  <c r="G3977" i="293"/>
  <c r="G3979" i="293"/>
  <c r="G3981" i="293"/>
  <c r="G3983" i="293"/>
  <c r="G3985" i="293"/>
  <c r="G3987" i="293"/>
  <c r="G3989" i="293"/>
  <c r="G3991" i="293"/>
  <c r="G3993" i="293"/>
  <c r="G3995" i="293"/>
  <c r="G3997" i="293"/>
  <c r="G3999" i="293"/>
  <c r="G4001" i="293"/>
  <c r="G4003" i="293"/>
  <c r="G4005" i="293"/>
  <c r="G4007" i="293"/>
  <c r="G4009" i="293"/>
  <c r="G4011" i="293"/>
  <c r="G4013" i="293"/>
  <c r="G4015" i="293"/>
  <c r="G4017" i="293"/>
  <c r="G4019" i="293"/>
  <c r="G4021" i="293"/>
  <c r="G4023" i="293"/>
  <c r="G4025" i="293"/>
  <c r="G4027" i="293"/>
  <c r="G4029" i="293"/>
  <c r="G4031" i="293"/>
  <c r="G4033" i="293"/>
  <c r="G4035" i="293"/>
  <c r="G4037" i="293"/>
  <c r="G4039" i="293"/>
  <c r="G4041" i="293"/>
  <c r="G4043" i="293"/>
  <c r="G4045" i="293"/>
  <c r="G4047" i="293"/>
  <c r="G4049" i="293"/>
  <c r="G4051" i="293"/>
  <c r="G4053" i="293"/>
  <c r="G4055" i="293"/>
  <c r="G4057" i="293"/>
  <c r="G4059" i="293"/>
  <c r="G4061" i="293"/>
  <c r="G4063" i="293"/>
  <c r="G4065" i="293"/>
  <c r="G4067" i="293"/>
  <c r="G4069" i="293"/>
  <c r="G4071" i="293"/>
  <c r="G4073" i="293"/>
  <c r="G4075" i="293"/>
  <c r="G4077" i="293"/>
  <c r="G4079" i="293"/>
  <c r="G4081" i="293"/>
  <c r="G4083" i="293"/>
  <c r="G4085" i="293"/>
  <c r="G4087" i="293"/>
  <c r="G4089" i="293"/>
  <c r="G4091" i="293"/>
  <c r="G4093" i="293"/>
  <c r="G4095" i="293"/>
  <c r="G4097" i="293"/>
  <c r="G4099" i="293"/>
  <c r="G4101" i="293"/>
  <c r="G4103" i="293"/>
  <c r="G4105" i="293"/>
  <c r="G4107" i="293"/>
  <c r="G4109" i="293"/>
  <c r="G4111" i="293"/>
  <c r="G4113" i="293"/>
  <c r="G4115" i="293"/>
  <c r="G4117" i="293"/>
  <c r="G4119" i="293"/>
  <c r="G4121" i="293"/>
  <c r="G4123" i="293"/>
  <c r="G4125" i="293"/>
  <c r="G4127" i="293"/>
  <c r="G4129" i="293"/>
  <c r="G4131" i="293"/>
  <c r="G4133" i="293"/>
  <c r="G4135" i="293"/>
  <c r="G4137" i="293"/>
  <c r="G4139" i="293"/>
  <c r="G4141" i="293"/>
  <c r="G4143" i="293"/>
  <c r="G4145" i="293"/>
  <c r="G4147" i="293"/>
  <c r="G4149" i="293"/>
  <c r="G4151" i="293"/>
  <c r="G4153" i="293"/>
  <c r="G4155" i="293"/>
  <c r="G4157" i="293"/>
  <c r="G4159" i="293"/>
  <c r="G4161" i="293"/>
  <c r="G4163" i="293"/>
  <c r="G4165" i="293"/>
  <c r="G4167" i="293"/>
  <c r="G4169" i="293"/>
  <c r="G4171" i="293"/>
  <c r="G4173" i="293"/>
  <c r="G4175" i="293"/>
  <c r="G4177" i="293"/>
  <c r="G4179" i="293"/>
  <c r="G4181" i="293"/>
  <c r="G4183" i="293"/>
  <c r="G4185" i="293"/>
  <c r="G4187" i="293"/>
  <c r="G4189" i="293"/>
  <c r="G4191" i="293"/>
  <c r="G4193" i="293"/>
  <c r="G4195" i="293"/>
  <c r="G4197" i="293"/>
  <c r="G4199" i="293"/>
  <c r="G4201" i="293"/>
  <c r="G4203" i="293"/>
  <c r="G4205" i="293"/>
  <c r="G4207" i="293"/>
  <c r="G4209" i="293"/>
  <c r="G4211" i="293"/>
  <c r="G4213" i="293"/>
  <c r="G4215" i="293"/>
  <c r="G4217" i="293"/>
  <c r="G4219" i="293"/>
  <c r="G4221" i="293"/>
  <c r="G4223" i="293"/>
  <c r="G4225" i="293"/>
  <c r="G4227" i="293"/>
  <c r="G4229" i="293"/>
  <c r="G4231" i="293"/>
  <c r="G4233" i="293"/>
  <c r="G4235" i="293"/>
  <c r="G4237" i="293"/>
  <c r="G4239" i="293"/>
  <c r="G4241" i="293"/>
  <c r="G4243" i="293"/>
  <c r="G4245" i="293"/>
  <c r="I15" i="384"/>
  <c r="J15" i="384"/>
  <c r="K15" i="384"/>
  <c r="L15" i="384"/>
  <c r="M15" i="384"/>
  <c r="N15" i="384"/>
  <c r="O15" i="384"/>
  <c r="P15" i="384"/>
  <c r="I16" i="384"/>
  <c r="J16" i="384"/>
  <c r="K16" i="384"/>
  <c r="L16" i="384"/>
  <c r="M16" i="384"/>
  <c r="N16" i="384"/>
  <c r="O16" i="384"/>
  <c r="P16" i="384"/>
  <c r="I17" i="384"/>
  <c r="J17" i="384"/>
  <c r="K17" i="384"/>
  <c r="L17" i="384"/>
  <c r="M17" i="384"/>
  <c r="N17" i="384"/>
  <c r="O17" i="384"/>
  <c r="P17" i="384"/>
  <c r="I18" i="384"/>
  <c r="J18" i="384"/>
  <c r="K18" i="384"/>
  <c r="L18" i="384"/>
  <c r="M18" i="384"/>
  <c r="N18" i="384"/>
  <c r="O18" i="384"/>
  <c r="P18" i="384"/>
  <c r="I19" i="384"/>
  <c r="J19" i="384"/>
  <c r="K19" i="384"/>
  <c r="L19" i="384"/>
  <c r="M19" i="384"/>
  <c r="N19" i="384"/>
  <c r="O19" i="384"/>
  <c r="P19" i="384"/>
  <c r="I20" i="384"/>
  <c r="J20" i="384"/>
  <c r="K20" i="384"/>
  <c r="L20" i="384"/>
  <c r="M20" i="384"/>
  <c r="N20" i="384"/>
  <c r="O20" i="384"/>
  <c r="P20" i="384"/>
  <c r="I21" i="384"/>
  <c r="J21" i="384"/>
  <c r="K21" i="384"/>
  <c r="L21" i="384"/>
  <c r="M21" i="384"/>
  <c r="N21" i="384"/>
  <c r="O21" i="384"/>
  <c r="P21" i="384"/>
  <c r="I22" i="384"/>
  <c r="J22" i="384"/>
  <c r="K22" i="384"/>
  <c r="L22" i="384"/>
  <c r="M22" i="384"/>
  <c r="N22" i="384"/>
  <c r="O22" i="384"/>
  <c r="P22" i="384"/>
  <c r="A952" i="377"/>
  <c r="A953" i="377"/>
  <c r="A954" i="377"/>
  <c r="A955" i="377"/>
  <c r="A956" i="377"/>
  <c r="A957" i="377"/>
  <c r="A958" i="377"/>
  <c r="A959" i="377"/>
  <c r="A960" i="377"/>
  <c r="A961" i="377"/>
  <c r="A962" i="377"/>
  <c r="A963" i="377"/>
  <c r="A964" i="377"/>
  <c r="A965" i="377"/>
  <c r="A966" i="377"/>
  <c r="A967" i="377"/>
  <c r="A968" i="377"/>
  <c r="A969" i="377"/>
  <c r="A970" i="377"/>
  <c r="A971" i="377"/>
  <c r="A972" i="377"/>
  <c r="A973" i="377"/>
  <c r="A974" i="377"/>
  <c r="A975" i="377"/>
  <c r="A976" i="377"/>
  <c r="A977" i="377"/>
  <c r="A978" i="377"/>
  <c r="A979" i="377"/>
  <c r="A980" i="377"/>
  <c r="A981" i="377"/>
  <c r="A982" i="377"/>
  <c r="A983" i="377"/>
  <c r="A984" i="377"/>
  <c r="A985" i="377"/>
  <c r="A986" i="377"/>
  <c r="A987" i="377"/>
  <c r="A988" i="377"/>
  <c r="A989" i="377"/>
  <c r="A990" i="377"/>
  <c r="A991" i="377"/>
  <c r="A992" i="377"/>
  <c r="A993" i="377"/>
  <c r="A994" i="377"/>
  <c r="A995" i="377"/>
  <c r="A996" i="377"/>
  <c r="A997" i="377"/>
  <c r="A998" i="377"/>
  <c r="A999" i="377"/>
  <c r="A1000" i="377"/>
  <c r="A1001" i="377"/>
  <c r="A1002" i="377"/>
  <c r="A1003" i="377"/>
  <c r="A1004" i="377"/>
  <c r="A1005" i="377"/>
  <c r="A1006" i="377"/>
  <c r="A1007" i="377"/>
  <c r="A1008" i="377"/>
  <c r="A1009" i="377"/>
  <c r="A1010" i="377"/>
  <c r="A1011" i="377"/>
  <c r="A1012" i="377"/>
  <c r="A1013" i="377"/>
  <c r="A1014" i="377"/>
  <c r="A1015" i="377"/>
  <c r="A1016" i="377"/>
  <c r="A1017" i="377"/>
  <c r="A1018" i="377"/>
  <c r="A1019" i="377"/>
  <c r="A1020" i="377"/>
  <c r="A1021" i="377"/>
  <c r="A1022" i="377"/>
  <c r="A1023" i="377"/>
  <c r="A1024" i="377"/>
  <c r="A1025" i="377"/>
  <c r="A1026" i="377"/>
  <c r="A1027" i="377"/>
  <c r="A1028" i="377"/>
  <c r="A1029" i="377"/>
  <c r="A1030" i="377"/>
  <c r="A1031" i="377"/>
  <c r="A1032" i="377"/>
  <c r="A1033" i="377"/>
  <c r="A1034" i="377"/>
  <c r="A1035" i="377"/>
  <c r="A1036" i="377"/>
  <c r="A1037" i="377"/>
  <c r="A1038" i="377"/>
  <c r="A1039" i="377"/>
  <c r="A1040" i="377"/>
  <c r="A1041" i="377"/>
  <c r="A1042" i="377"/>
  <c r="A1043" i="377"/>
  <c r="A1044" i="377"/>
  <c r="A1045" i="377"/>
  <c r="A1046" i="377"/>
  <c r="A1047" i="377"/>
  <c r="A1048" i="377"/>
  <c r="A1049" i="377"/>
  <c r="A1050" i="377"/>
  <c r="A1051" i="377"/>
  <c r="A1052" i="377"/>
  <c r="A1053" i="377"/>
  <c r="A1054" i="377"/>
  <c r="A1055" i="377"/>
  <c r="A1056" i="377"/>
  <c r="A1057" i="377"/>
  <c r="A1058" i="377"/>
  <c r="A1059" i="377"/>
  <c r="A1060" i="377"/>
  <c r="A1061" i="377"/>
  <c r="A1062" i="377"/>
  <c r="A1063" i="377"/>
  <c r="A1064" i="377"/>
  <c r="A1065" i="377"/>
  <c r="A1066" i="377"/>
  <c r="A1067" i="377"/>
  <c r="A1068" i="377"/>
  <c r="A1069" i="377"/>
  <c r="A1070" i="377"/>
  <c r="A1071" i="377"/>
  <c r="A1072" i="377"/>
  <c r="A1073" i="377"/>
  <c r="A1074" i="377"/>
  <c r="A1075" i="377"/>
  <c r="A1076" i="377"/>
  <c r="A1077" i="377"/>
  <c r="A1078" i="377"/>
  <c r="A1079" i="377"/>
  <c r="A1080" i="377"/>
  <c r="A1081" i="377"/>
  <c r="A1082" i="377"/>
  <c r="A1083" i="377"/>
  <c r="A1084" i="377"/>
  <c r="AH21" i="384"/>
  <c r="AA21" i="384"/>
  <c r="AH20" i="384"/>
  <c r="AA20" i="384"/>
  <c r="AH19" i="384"/>
  <c r="AA19" i="384"/>
  <c r="AH18" i="384"/>
  <c r="AA18" i="384"/>
  <c r="AH17" i="384"/>
  <c r="AA17" i="384"/>
  <c r="AH16" i="384"/>
  <c r="AA16" i="384"/>
  <c r="AH15" i="384"/>
  <c r="AH13" i="384" s="1"/>
  <c r="AA15" i="384"/>
  <c r="AA13" i="384" s="1"/>
  <c r="A947" i="377"/>
  <c r="A948" i="377"/>
  <c r="A949" i="377"/>
  <c r="A950" i="377"/>
  <c r="A951" i="377"/>
  <c r="AY14" i="384"/>
  <c r="AY15" i="384" s="1"/>
  <c r="AY16" i="384" s="1"/>
  <c r="AY17" i="384" s="1"/>
  <c r="AY18" i="384" s="1"/>
  <c r="AY19" i="384" s="1"/>
  <c r="AY20" i="384" s="1"/>
  <c r="AY21" i="384" s="1"/>
  <c r="AY22" i="384" s="1"/>
  <c r="AX13" i="384"/>
  <c r="AX14" i="384" s="1"/>
  <c r="AX15" i="384" s="1"/>
  <c r="AN13" i="384"/>
  <c r="AM13" i="384"/>
  <c r="AL13" i="384"/>
  <c r="AK13" i="384"/>
  <c r="AJ13" i="384"/>
  <c r="AI13" i="384"/>
  <c r="Z13" i="384"/>
  <c r="Y13" i="384"/>
  <c r="U13" i="384"/>
  <c r="P13" i="384"/>
  <c r="O13" i="384"/>
  <c r="N13" i="384"/>
  <c r="M13" i="384"/>
  <c r="L13" i="384"/>
  <c r="I13" i="384"/>
  <c r="A946" i="377"/>
  <c r="A945" i="377"/>
  <c r="A944" i="377"/>
  <c r="A943" i="377"/>
  <c r="A942" i="377"/>
  <c r="A941" i="377"/>
  <c r="A940" i="377"/>
  <c r="A939" i="377"/>
  <c r="I24" i="380"/>
  <c r="J24" i="380"/>
  <c r="K24" i="380"/>
  <c r="N24" i="380"/>
  <c r="O24" i="380"/>
  <c r="P24" i="380"/>
  <c r="I25" i="380"/>
  <c r="J25" i="380"/>
  <c r="K25" i="380"/>
  <c r="N25" i="380"/>
  <c r="O25" i="380"/>
  <c r="P25" i="380"/>
  <c r="I26" i="380"/>
  <c r="J26" i="380"/>
  <c r="K26" i="380"/>
  <c r="N26" i="380"/>
  <c r="O26" i="380"/>
  <c r="P26" i="380"/>
  <c r="I27" i="380"/>
  <c r="J27" i="380"/>
  <c r="K27" i="380"/>
  <c r="N27" i="380"/>
  <c r="O27" i="380"/>
  <c r="P27" i="380"/>
  <c r="I28" i="380"/>
  <c r="J28" i="380"/>
  <c r="K28" i="380"/>
  <c r="N28" i="380"/>
  <c r="O28" i="380"/>
  <c r="P28" i="380"/>
  <c r="I29" i="380"/>
  <c r="J29" i="380"/>
  <c r="K29" i="380"/>
  <c r="N29" i="380"/>
  <c r="O29" i="380"/>
  <c r="P29" i="380"/>
  <c r="CB14" i="380"/>
  <c r="CC14" i="380"/>
  <c r="CE14" i="380"/>
  <c r="CF14" i="380"/>
  <c r="CB15" i="380"/>
  <c r="CC15" i="380"/>
  <c r="CE15" i="380"/>
  <c r="CF15" i="380"/>
  <c r="CB16" i="380"/>
  <c r="CC16" i="380"/>
  <c r="CE16" i="380"/>
  <c r="CF16" i="380"/>
  <c r="CB17" i="380"/>
  <c r="CC17" i="380"/>
  <c r="CE17" i="380"/>
  <c r="CF17" i="380"/>
  <c r="CB18" i="380"/>
  <c r="CC18" i="380"/>
  <c r="CE18" i="380"/>
  <c r="CF18" i="380"/>
  <c r="CB19" i="380"/>
  <c r="CC19" i="380"/>
  <c r="CE19" i="380"/>
  <c r="CF19" i="380"/>
  <c r="CB20" i="380"/>
  <c r="CC20" i="380"/>
  <c r="CE20" i="380"/>
  <c r="CF20" i="380"/>
  <c r="CB21" i="380"/>
  <c r="CC21" i="380"/>
  <c r="CE21" i="380"/>
  <c r="CF21" i="380"/>
  <c r="CB22" i="380"/>
  <c r="CC22" i="380"/>
  <c r="CE22" i="380"/>
  <c r="CF22" i="380"/>
  <c r="CB23" i="380"/>
  <c r="CC23" i="380"/>
  <c r="CE23" i="380"/>
  <c r="CF23" i="380"/>
  <c r="CB24" i="380"/>
  <c r="CC24" i="380"/>
  <c r="CE24" i="380"/>
  <c r="CF24" i="380"/>
  <c r="CB25" i="380"/>
  <c r="CC25" i="380"/>
  <c r="CE25" i="380"/>
  <c r="CF25" i="380"/>
  <c r="CB26" i="380"/>
  <c r="CC26" i="380"/>
  <c r="CE26" i="380"/>
  <c r="CF26" i="380"/>
  <c r="CB27" i="380"/>
  <c r="CC27" i="380"/>
  <c r="CE27" i="380"/>
  <c r="CF27" i="380"/>
  <c r="CB28" i="380"/>
  <c r="CC28" i="380"/>
  <c r="CE28" i="380"/>
  <c r="CF28" i="380"/>
  <c r="CB29" i="380"/>
  <c r="CC29" i="380"/>
  <c r="CE29" i="380"/>
  <c r="CF29" i="380"/>
  <c r="CB30" i="380"/>
  <c r="CC30" i="380"/>
  <c r="CE30" i="380"/>
  <c r="CF30" i="380"/>
  <c r="F14" i="380"/>
  <c r="F15" i="380"/>
  <c r="F16" i="380"/>
  <c r="F17" i="380"/>
  <c r="F18" i="380"/>
  <c r="F19" i="380"/>
  <c r="F20" i="380"/>
  <c r="F21" i="380"/>
  <c r="F22" i="380"/>
  <c r="F23" i="380"/>
  <c r="F24" i="380"/>
  <c r="F25" i="380"/>
  <c r="F26" i="380"/>
  <c r="F27" i="380"/>
  <c r="F28" i="380"/>
  <c r="F29" i="380"/>
  <c r="F30" i="380"/>
  <c r="AZ14" i="380"/>
  <c r="BA14" i="380"/>
  <c r="AZ15" i="380"/>
  <c r="BA15" i="380"/>
  <c r="AZ16" i="380"/>
  <c r="BA16" i="380"/>
  <c r="AZ17" i="380"/>
  <c r="BA17" i="380"/>
  <c r="AZ18" i="380"/>
  <c r="BA18" i="380"/>
  <c r="AZ19" i="380"/>
  <c r="BA19" i="380"/>
  <c r="AZ20" i="380"/>
  <c r="BA20" i="380"/>
  <c r="AZ21" i="380"/>
  <c r="BA21" i="380"/>
  <c r="AZ22" i="380"/>
  <c r="BA22" i="380"/>
  <c r="AZ23" i="380"/>
  <c r="BA23" i="380"/>
  <c r="AZ24" i="380"/>
  <c r="BA24" i="380"/>
  <c r="AZ25" i="380"/>
  <c r="BA25" i="380"/>
  <c r="AZ26" i="380"/>
  <c r="BA26" i="380"/>
  <c r="AZ27" i="380"/>
  <c r="BA27" i="380"/>
  <c r="AZ28" i="380"/>
  <c r="BA28" i="380"/>
  <c r="AZ29" i="380"/>
  <c r="BA29" i="380"/>
  <c r="AZ30" i="380"/>
  <c r="BA30" i="380"/>
  <c r="BE14" i="380"/>
  <c r="BE15" i="380"/>
  <c r="BE16" i="380"/>
  <c r="BE17" i="380"/>
  <c r="BE18" i="380"/>
  <c r="BE19" i="380"/>
  <c r="BE20" i="380"/>
  <c r="BE21" i="380"/>
  <c r="BE22" i="380"/>
  <c r="BE23" i="380"/>
  <c r="BE24" i="380"/>
  <c r="BE25" i="380"/>
  <c r="BE26" i="380"/>
  <c r="BE27" i="380"/>
  <c r="BE28" i="380"/>
  <c r="BE29" i="380"/>
  <c r="BE30" i="380"/>
  <c r="A784" i="377"/>
  <c r="A785" i="377"/>
  <c r="A786" i="377"/>
  <c r="A787" i="377"/>
  <c r="A788" i="377"/>
  <c r="A789" i="377"/>
  <c r="A790" i="377"/>
  <c r="A791" i="377"/>
  <c r="A792" i="377"/>
  <c r="A793" i="377"/>
  <c r="A794" i="377"/>
  <c r="A795" i="377"/>
  <c r="A796" i="377"/>
  <c r="A797" i="377"/>
  <c r="A798" i="377"/>
  <c r="A799" i="377"/>
  <c r="A800" i="377"/>
  <c r="A801" i="377"/>
  <c r="A802" i="377"/>
  <c r="A803" i="377"/>
  <c r="A804" i="377"/>
  <c r="A805" i="377"/>
  <c r="A806" i="377"/>
  <c r="A807" i="377"/>
  <c r="A808" i="377"/>
  <c r="A809" i="377"/>
  <c r="A810" i="377"/>
  <c r="A811" i="377"/>
  <c r="A812" i="377"/>
  <c r="A813" i="377"/>
  <c r="A814" i="377"/>
  <c r="A815" i="377"/>
  <c r="A816" i="377"/>
  <c r="A817" i="377"/>
  <c r="A818" i="377"/>
  <c r="A819" i="377"/>
  <c r="A820" i="377"/>
  <c r="A821" i="377"/>
  <c r="A822" i="377"/>
  <c r="A823" i="377"/>
  <c r="A824" i="377"/>
  <c r="A825" i="377"/>
  <c r="A826" i="377"/>
  <c r="A827" i="377"/>
  <c r="A828" i="377"/>
  <c r="A829" i="377"/>
  <c r="A830" i="377"/>
  <c r="A831" i="377"/>
  <c r="A832" i="377"/>
  <c r="A833" i="377"/>
  <c r="A834" i="377"/>
  <c r="A835" i="377"/>
  <c r="A836" i="377"/>
  <c r="A837" i="377"/>
  <c r="A838" i="377"/>
  <c r="A839" i="377"/>
  <c r="A840" i="377"/>
  <c r="A841" i="377"/>
  <c r="A842" i="377"/>
  <c r="A843" i="377"/>
  <c r="A844" i="377"/>
  <c r="A845" i="377"/>
  <c r="A846" i="377"/>
  <c r="A847" i="377"/>
  <c r="A848" i="377"/>
  <c r="A849" i="377"/>
  <c r="A850" i="377"/>
  <c r="A851" i="377"/>
  <c r="A852" i="377"/>
  <c r="A853" i="377"/>
  <c r="A854" i="377"/>
  <c r="A855" i="377"/>
  <c r="A856" i="377"/>
  <c r="A857" i="377"/>
  <c r="A858" i="377"/>
  <c r="A859" i="377"/>
  <c r="A860" i="377"/>
  <c r="A861" i="377"/>
  <c r="A862" i="377"/>
  <c r="A863" i="377"/>
  <c r="A864" i="377"/>
  <c r="A865" i="377"/>
  <c r="A866" i="377"/>
  <c r="A867" i="377"/>
  <c r="A868" i="377"/>
  <c r="A869" i="377"/>
  <c r="A870" i="377"/>
  <c r="A871" i="377"/>
  <c r="A872" i="377"/>
  <c r="A873" i="377"/>
  <c r="A874" i="377"/>
  <c r="A875" i="377"/>
  <c r="A876" i="377"/>
  <c r="A877" i="377"/>
  <c r="A878" i="377"/>
  <c r="A879" i="377"/>
  <c r="A880" i="377"/>
  <c r="A881" i="377"/>
  <c r="A882" i="377"/>
  <c r="A883" i="377"/>
  <c r="A884" i="377"/>
  <c r="A885" i="377"/>
  <c r="A886" i="377"/>
  <c r="A887" i="377"/>
  <c r="A888" i="377"/>
  <c r="A889" i="377"/>
  <c r="A890" i="377"/>
  <c r="A891" i="377"/>
  <c r="A892" i="377"/>
  <c r="A893" i="377"/>
  <c r="A894" i="377"/>
  <c r="A895" i="377"/>
  <c r="A896" i="377"/>
  <c r="A897" i="377"/>
  <c r="A898" i="377"/>
  <c r="A899" i="377"/>
  <c r="A900" i="377"/>
  <c r="A901" i="377"/>
  <c r="A902" i="377"/>
  <c r="A903" i="377"/>
  <c r="A904" i="377"/>
  <c r="A905" i="377"/>
  <c r="A906" i="377"/>
  <c r="A907" i="377"/>
  <c r="A908" i="377"/>
  <c r="A909" i="377"/>
  <c r="A910" i="377"/>
  <c r="A911" i="377"/>
  <c r="A912" i="377"/>
  <c r="A913" i="377"/>
  <c r="A914" i="377"/>
  <c r="A915" i="377"/>
  <c r="A916" i="377"/>
  <c r="A917" i="377"/>
  <c r="A918" i="377"/>
  <c r="A919" i="377"/>
  <c r="A920" i="377"/>
  <c r="A921" i="377"/>
  <c r="A922" i="377"/>
  <c r="A923" i="377"/>
  <c r="A924" i="377"/>
  <c r="A925" i="377"/>
  <c r="A926" i="377"/>
  <c r="A927" i="377"/>
  <c r="A928" i="377"/>
  <c r="A929" i="377"/>
  <c r="A930" i="377"/>
  <c r="A931" i="377"/>
  <c r="A932" i="377"/>
  <c r="A933" i="377"/>
  <c r="A934" i="377"/>
  <c r="A935" i="377"/>
  <c r="A936" i="377"/>
  <c r="A937" i="377"/>
  <c r="A938" i="377"/>
  <c r="BD28" i="380"/>
  <c r="AS28" i="380"/>
  <c r="AD28" i="380"/>
  <c r="BD27" i="380"/>
  <c r="AS27" i="380"/>
  <c r="AD27" i="380"/>
  <c r="BD26" i="380"/>
  <c r="AS26" i="380"/>
  <c r="AD26" i="380"/>
  <c r="BD25" i="380"/>
  <c r="AS25" i="380"/>
  <c r="AD25" i="380"/>
  <c r="CL24" i="380"/>
  <c r="CL25" i="380" s="1"/>
  <c r="CL26" i="380" s="1"/>
  <c r="CL27" i="380" s="1"/>
  <c r="CL28" i="380" s="1"/>
  <c r="BD24" i="380"/>
  <c r="AS24" i="380"/>
  <c r="AD24" i="380"/>
  <c r="A779" i="377"/>
  <c r="A780" i="377"/>
  <c r="A781" i="377"/>
  <c r="A782" i="377"/>
  <c r="A783" i="377"/>
  <c r="CL23" i="380"/>
  <c r="A778" i="377"/>
  <c r="A777" i="377"/>
  <c r="A776" i="377"/>
  <c r="A775" i="377"/>
  <c r="A774" i="377"/>
  <c r="A773" i="377"/>
  <c r="A772" i="377"/>
  <c r="M22" i="380"/>
  <c r="L22" i="380"/>
  <c r="M21" i="380"/>
  <c r="L21" i="380"/>
  <c r="M20" i="380"/>
  <c r="L20" i="380"/>
  <c r="M19" i="380"/>
  <c r="L19" i="380"/>
  <c r="M18" i="380"/>
  <c r="L18" i="380"/>
  <c r="M17" i="380"/>
  <c r="L17" i="380"/>
  <c r="M16" i="380"/>
  <c r="L16" i="380"/>
  <c r="M15" i="380"/>
  <c r="L15" i="380"/>
  <c r="I15" i="380"/>
  <c r="J15" i="380"/>
  <c r="K15" i="380"/>
  <c r="N15" i="380"/>
  <c r="O15" i="380"/>
  <c r="P15" i="380"/>
  <c r="I16" i="380"/>
  <c r="J16" i="380"/>
  <c r="K16" i="380"/>
  <c r="N16" i="380"/>
  <c r="O16" i="380"/>
  <c r="P16" i="380"/>
  <c r="I17" i="380"/>
  <c r="J17" i="380"/>
  <c r="K17" i="380"/>
  <c r="N17" i="380"/>
  <c r="O17" i="380"/>
  <c r="P17" i="380"/>
  <c r="I18" i="380"/>
  <c r="J18" i="380"/>
  <c r="K18" i="380"/>
  <c r="N18" i="380"/>
  <c r="O18" i="380"/>
  <c r="P18" i="380"/>
  <c r="I19" i="380"/>
  <c r="J19" i="380"/>
  <c r="K19" i="380"/>
  <c r="N19" i="380"/>
  <c r="O19" i="380"/>
  <c r="P19" i="380"/>
  <c r="I20" i="380"/>
  <c r="J20" i="380"/>
  <c r="K20" i="380"/>
  <c r="N20" i="380"/>
  <c r="O20" i="380"/>
  <c r="P20" i="380"/>
  <c r="I21" i="380"/>
  <c r="J21" i="380"/>
  <c r="K21" i="380"/>
  <c r="N21" i="380"/>
  <c r="O21" i="380"/>
  <c r="P21" i="380"/>
  <c r="I22" i="380"/>
  <c r="J22" i="380"/>
  <c r="K22" i="380"/>
  <c r="N22" i="380"/>
  <c r="O22" i="380"/>
  <c r="P22" i="380"/>
  <c r="A555" i="377"/>
  <c r="A556" i="377"/>
  <c r="A557" i="377"/>
  <c r="A558" i="377"/>
  <c r="A559" i="377"/>
  <c r="A560" i="377"/>
  <c r="A561" i="377"/>
  <c r="A562" i="377"/>
  <c r="A563" i="377"/>
  <c r="A564" i="377"/>
  <c r="A565" i="377"/>
  <c r="A566" i="377"/>
  <c r="A567" i="377"/>
  <c r="A568" i="377"/>
  <c r="A569" i="377"/>
  <c r="A570" i="377"/>
  <c r="A571" i="377"/>
  <c r="A572" i="377"/>
  <c r="A573" i="377"/>
  <c r="A574" i="377"/>
  <c r="A575" i="377"/>
  <c r="A576" i="377"/>
  <c r="A577" i="377"/>
  <c r="A578" i="377"/>
  <c r="A579" i="377"/>
  <c r="A580" i="377"/>
  <c r="A581" i="377"/>
  <c r="A582" i="377"/>
  <c r="A583" i="377"/>
  <c r="A584" i="377"/>
  <c r="A585" i="377"/>
  <c r="A586" i="377"/>
  <c r="A587" i="377"/>
  <c r="A588" i="377"/>
  <c r="A589" i="377"/>
  <c r="A590" i="377"/>
  <c r="A591" i="377"/>
  <c r="A592" i="377"/>
  <c r="A593" i="377"/>
  <c r="A594" i="377"/>
  <c r="A595" i="377"/>
  <c r="A596" i="377"/>
  <c r="A597" i="377"/>
  <c r="A598" i="377"/>
  <c r="A599" i="377"/>
  <c r="A600" i="377"/>
  <c r="A601" i="377"/>
  <c r="A602" i="377"/>
  <c r="A603" i="377"/>
  <c r="A604" i="377"/>
  <c r="A605" i="377"/>
  <c r="A606" i="377"/>
  <c r="A607" i="377"/>
  <c r="A608" i="377"/>
  <c r="A609" i="377"/>
  <c r="A610" i="377"/>
  <c r="A611" i="377"/>
  <c r="A612" i="377"/>
  <c r="A613" i="377"/>
  <c r="A614" i="377"/>
  <c r="A615" i="377"/>
  <c r="A616" i="377"/>
  <c r="A617" i="377"/>
  <c r="A618" i="377"/>
  <c r="A619" i="377"/>
  <c r="A620" i="377"/>
  <c r="A621" i="377"/>
  <c r="A622" i="377"/>
  <c r="A623" i="377"/>
  <c r="A624" i="377"/>
  <c r="A625" i="377"/>
  <c r="A626" i="377"/>
  <c r="A627" i="377"/>
  <c r="A628" i="377"/>
  <c r="A629" i="377"/>
  <c r="A630" i="377"/>
  <c r="A631" i="377"/>
  <c r="A632" i="377"/>
  <c r="A633" i="377"/>
  <c r="A634" i="377"/>
  <c r="A635" i="377"/>
  <c r="A636" i="377"/>
  <c r="A637" i="377"/>
  <c r="A638" i="377"/>
  <c r="A639" i="377"/>
  <c r="A640" i="377"/>
  <c r="A641" i="377"/>
  <c r="A642" i="377"/>
  <c r="A643" i="377"/>
  <c r="A644" i="377"/>
  <c r="A645" i="377"/>
  <c r="A646" i="377"/>
  <c r="A647" i="377"/>
  <c r="A648" i="377"/>
  <c r="A649" i="377"/>
  <c r="A650" i="377"/>
  <c r="A651" i="377"/>
  <c r="A652" i="377"/>
  <c r="A653" i="377"/>
  <c r="A654" i="377"/>
  <c r="A655" i="377"/>
  <c r="A656" i="377"/>
  <c r="A657" i="377"/>
  <c r="A658" i="377"/>
  <c r="A659" i="377"/>
  <c r="A660" i="377"/>
  <c r="A661" i="377"/>
  <c r="A662" i="377"/>
  <c r="A663" i="377"/>
  <c r="A664" i="377"/>
  <c r="A665" i="377"/>
  <c r="A666" i="377"/>
  <c r="A667" i="377"/>
  <c r="A668" i="377"/>
  <c r="A669" i="377"/>
  <c r="A670" i="377"/>
  <c r="A671" i="377"/>
  <c r="A672" i="377"/>
  <c r="A673" i="377"/>
  <c r="A674" i="377"/>
  <c r="A675" i="377"/>
  <c r="A676" i="377"/>
  <c r="A677" i="377"/>
  <c r="A678" i="377"/>
  <c r="A679" i="377"/>
  <c r="A680" i="377"/>
  <c r="A681" i="377"/>
  <c r="A682" i="377"/>
  <c r="A683" i="377"/>
  <c r="A684" i="377"/>
  <c r="A685" i="377"/>
  <c r="A686" i="377"/>
  <c r="A687" i="377"/>
  <c r="A688" i="377"/>
  <c r="A689" i="377"/>
  <c r="A690" i="377"/>
  <c r="A691" i="377"/>
  <c r="A692" i="377"/>
  <c r="A693" i="377"/>
  <c r="A694" i="377"/>
  <c r="A695" i="377"/>
  <c r="A696" i="377"/>
  <c r="A697" i="377"/>
  <c r="A698" i="377"/>
  <c r="A699" i="377"/>
  <c r="A700" i="377"/>
  <c r="A701" i="377"/>
  <c r="A702" i="377"/>
  <c r="A703" i="377"/>
  <c r="A704" i="377"/>
  <c r="A705" i="377"/>
  <c r="A706" i="377"/>
  <c r="A707" i="377"/>
  <c r="A708" i="377"/>
  <c r="A709" i="377"/>
  <c r="A710" i="377"/>
  <c r="A711" i="377"/>
  <c r="A712" i="377"/>
  <c r="A713" i="377"/>
  <c r="A714" i="377"/>
  <c r="A715" i="377"/>
  <c r="A716" i="377"/>
  <c r="A717" i="377"/>
  <c r="A718" i="377"/>
  <c r="A719" i="377"/>
  <c r="A720" i="377"/>
  <c r="A721" i="377"/>
  <c r="A722" i="377"/>
  <c r="A723" i="377"/>
  <c r="A724" i="377"/>
  <c r="A725" i="377"/>
  <c r="A726" i="377"/>
  <c r="A727" i="377"/>
  <c r="A728" i="377"/>
  <c r="A729" i="377"/>
  <c r="A730" i="377"/>
  <c r="A731" i="377"/>
  <c r="A732" i="377"/>
  <c r="A733" i="377"/>
  <c r="A734" i="377"/>
  <c r="A735" i="377"/>
  <c r="A736" i="377"/>
  <c r="A737" i="377"/>
  <c r="A738" i="377"/>
  <c r="A739" i="377"/>
  <c r="A740" i="377"/>
  <c r="A741" i="377"/>
  <c r="A742" i="377"/>
  <c r="A743" i="377"/>
  <c r="A744" i="377"/>
  <c r="A745" i="377"/>
  <c r="A746" i="377"/>
  <c r="A747" i="377"/>
  <c r="A748" i="377"/>
  <c r="A749" i="377"/>
  <c r="A750" i="377"/>
  <c r="A751" i="377"/>
  <c r="A752" i="377"/>
  <c r="A753" i="377"/>
  <c r="A754" i="377"/>
  <c r="A755" i="377"/>
  <c r="A756" i="377"/>
  <c r="A757" i="377"/>
  <c r="A758" i="377"/>
  <c r="A759" i="377"/>
  <c r="A760" i="377"/>
  <c r="A761" i="377"/>
  <c r="A762" i="377"/>
  <c r="A763" i="377"/>
  <c r="A764" i="377"/>
  <c r="A765" i="377"/>
  <c r="A766" i="377"/>
  <c r="A767" i="377"/>
  <c r="A768" i="377"/>
  <c r="A769" i="377"/>
  <c r="A770" i="377"/>
  <c r="A771" i="377"/>
  <c r="BD21" i="380"/>
  <c r="AS21" i="380"/>
  <c r="AD21" i="380"/>
  <c r="BD20" i="380"/>
  <c r="AS20" i="380"/>
  <c r="AD20" i="380"/>
  <c r="BD19" i="380"/>
  <c r="AS19" i="380"/>
  <c r="AD19" i="380"/>
  <c r="BD18" i="380"/>
  <c r="AS18" i="380"/>
  <c r="AD18" i="380"/>
  <c r="BD17" i="380"/>
  <c r="AS17" i="380"/>
  <c r="AD17" i="380"/>
  <c r="BD16" i="380"/>
  <c r="AS16" i="380"/>
  <c r="AD16" i="380"/>
  <c r="BD15" i="380"/>
  <c r="AS15" i="380"/>
  <c r="AD15" i="380"/>
  <c r="I24" i="382"/>
  <c r="J24" i="382"/>
  <c r="K24" i="382"/>
  <c r="L24" i="382"/>
  <c r="M24" i="382"/>
  <c r="N24" i="382"/>
  <c r="O24" i="382"/>
  <c r="P24" i="382"/>
  <c r="I25" i="382"/>
  <c r="J25" i="382"/>
  <c r="K25" i="382"/>
  <c r="L25" i="382"/>
  <c r="M25" i="382"/>
  <c r="N25" i="382"/>
  <c r="O25" i="382"/>
  <c r="P25" i="382"/>
  <c r="I26" i="382"/>
  <c r="J26" i="382"/>
  <c r="K26" i="382"/>
  <c r="L26" i="382"/>
  <c r="M26" i="382"/>
  <c r="N26" i="382"/>
  <c r="O26" i="382"/>
  <c r="P26" i="382"/>
  <c r="I27" i="382"/>
  <c r="J27" i="382"/>
  <c r="K27" i="382"/>
  <c r="L27" i="382"/>
  <c r="M27" i="382"/>
  <c r="N27" i="382"/>
  <c r="O27" i="382"/>
  <c r="P27" i="382"/>
  <c r="F14" i="382"/>
  <c r="F15" i="382"/>
  <c r="F16" i="382"/>
  <c r="F17" i="382"/>
  <c r="F18" i="382"/>
  <c r="F19" i="382"/>
  <c r="F20" i="382"/>
  <c r="F21" i="382"/>
  <c r="F22" i="382"/>
  <c r="F23" i="382"/>
  <c r="F24" i="382"/>
  <c r="F25" i="382"/>
  <c r="F26" i="382"/>
  <c r="F27" i="382"/>
  <c r="F28" i="382"/>
  <c r="A504" i="377"/>
  <c r="A505" i="377"/>
  <c r="A506" i="377"/>
  <c r="A507" i="377"/>
  <c r="A508" i="377"/>
  <c r="A509" i="377"/>
  <c r="A510" i="377"/>
  <c r="A511" i="377"/>
  <c r="A512" i="377"/>
  <c r="A513" i="377"/>
  <c r="A514" i="377"/>
  <c r="A515" i="377"/>
  <c r="A516" i="377"/>
  <c r="A517" i="377"/>
  <c r="A518" i="377"/>
  <c r="A519" i="377"/>
  <c r="A520" i="377"/>
  <c r="A521" i="377"/>
  <c r="A522" i="377"/>
  <c r="A523" i="377"/>
  <c r="A524" i="377"/>
  <c r="A525" i="377"/>
  <c r="A526" i="377"/>
  <c r="A527" i="377"/>
  <c r="A528" i="377"/>
  <c r="A529" i="377"/>
  <c r="A530" i="377"/>
  <c r="A531" i="377"/>
  <c r="A532" i="377"/>
  <c r="A533" i="377"/>
  <c r="A534" i="377"/>
  <c r="A535" i="377"/>
  <c r="A536" i="377"/>
  <c r="A537" i="377"/>
  <c r="A538" i="377"/>
  <c r="A539" i="377"/>
  <c r="A540" i="377"/>
  <c r="A541" i="377"/>
  <c r="A542" i="377"/>
  <c r="A543" i="377"/>
  <c r="A544" i="377"/>
  <c r="A545" i="377"/>
  <c r="A546" i="377"/>
  <c r="A547" i="377"/>
  <c r="A548" i="377"/>
  <c r="A549" i="377"/>
  <c r="A550" i="377"/>
  <c r="A551" i="377"/>
  <c r="A552" i="377"/>
  <c r="A553" i="377"/>
  <c r="A554" i="377"/>
  <c r="AF26" i="382"/>
  <c r="Y26" i="382"/>
  <c r="AF25" i="382"/>
  <c r="Y25" i="382"/>
  <c r="AF24" i="382"/>
  <c r="Y24" i="382"/>
  <c r="A499" i="377"/>
  <c r="A500" i="377"/>
  <c r="A501" i="377"/>
  <c r="A502" i="377"/>
  <c r="A503" i="377"/>
  <c r="AW23" i="382"/>
  <c r="AW24" i="382" s="1"/>
  <c r="AW25" i="382" s="1"/>
  <c r="AW26" i="382" s="1"/>
  <c r="G2" i="293" l="1"/>
  <c r="G4" i="293"/>
  <c r="G6" i="293"/>
  <c r="G8" i="293"/>
  <c r="G10" i="293"/>
  <c r="G12" i="293"/>
  <c r="G14" i="293"/>
  <c r="G16" i="293"/>
  <c r="G18" i="293"/>
  <c r="G20" i="293"/>
  <c r="G22" i="293"/>
  <c r="G24" i="293"/>
  <c r="G26" i="293"/>
  <c r="G28" i="293"/>
  <c r="G30" i="293"/>
  <c r="G32" i="293"/>
  <c r="G34" i="293"/>
  <c r="G36" i="293"/>
  <c r="G38" i="293"/>
  <c r="G40" i="293"/>
  <c r="G42" i="293"/>
  <c r="G44" i="293"/>
  <c r="G46" i="293"/>
  <c r="G48" i="293"/>
  <c r="G50" i="293"/>
  <c r="G52" i="293"/>
  <c r="G54" i="293"/>
  <c r="G56" i="293"/>
  <c r="G58" i="293"/>
  <c r="G60" i="293"/>
  <c r="G62" i="293"/>
  <c r="G64" i="293"/>
  <c r="G66" i="293"/>
  <c r="G68" i="293"/>
  <c r="G70" i="293"/>
  <c r="G72" i="293"/>
  <c r="G74" i="293"/>
  <c r="G76" i="293"/>
  <c r="G78" i="293"/>
  <c r="G80" i="293"/>
  <c r="G82" i="293"/>
  <c r="G84" i="293"/>
  <c r="G86" i="293"/>
  <c r="G88" i="293"/>
  <c r="G90" i="293"/>
  <c r="G92" i="293"/>
  <c r="G94" i="293"/>
  <c r="G96" i="293"/>
  <c r="G98" i="293"/>
  <c r="G100" i="293"/>
  <c r="G102" i="293"/>
  <c r="G104" i="293"/>
  <c r="G106" i="293"/>
  <c r="G108" i="293"/>
  <c r="G110" i="293"/>
  <c r="G112" i="293"/>
  <c r="G114" i="293"/>
  <c r="G116" i="293"/>
  <c r="G118" i="293"/>
  <c r="G120" i="293"/>
  <c r="G122" i="293"/>
  <c r="G124" i="293"/>
  <c r="G126" i="293"/>
  <c r="G128" i="293"/>
  <c r="G130" i="293"/>
  <c r="G132" i="293"/>
  <c r="G134" i="293"/>
  <c r="G136" i="293"/>
  <c r="G138" i="293"/>
  <c r="G140" i="293"/>
  <c r="G142" i="293"/>
  <c r="G144" i="293"/>
  <c r="G146" i="293"/>
  <c r="G148" i="293"/>
  <c r="G150" i="293"/>
  <c r="G152" i="293"/>
  <c r="G154" i="293"/>
  <c r="G156" i="293"/>
  <c r="G158" i="293"/>
  <c r="G160" i="293"/>
  <c r="G162" i="293"/>
  <c r="G164" i="293"/>
  <c r="G166" i="293"/>
  <c r="G168" i="293"/>
  <c r="G3" i="293"/>
  <c r="G5" i="293"/>
  <c r="G7" i="293"/>
  <c r="G9" i="293"/>
  <c r="G11" i="293"/>
  <c r="G13" i="293"/>
  <c r="G15" i="293"/>
  <c r="G17" i="293"/>
  <c r="G19" i="293"/>
  <c r="G21" i="293"/>
  <c r="G23" i="293"/>
  <c r="G25" i="293"/>
  <c r="G27" i="293"/>
  <c r="G29" i="293"/>
  <c r="G31" i="293"/>
  <c r="G33" i="293"/>
  <c r="G35" i="293"/>
  <c r="G37" i="293"/>
  <c r="G39" i="293"/>
  <c r="G41" i="293"/>
  <c r="G43" i="293"/>
  <c r="G45" i="293"/>
  <c r="G47" i="293"/>
  <c r="G49" i="293"/>
  <c r="G51" i="293"/>
  <c r="G53" i="293"/>
  <c r="G55" i="293"/>
  <c r="G57" i="293"/>
  <c r="G59" i="293"/>
  <c r="G61" i="293"/>
  <c r="G63" i="293"/>
  <c r="G65" i="293"/>
  <c r="G67" i="293"/>
  <c r="G69" i="293"/>
  <c r="G71" i="293"/>
  <c r="G73" i="293"/>
  <c r="G75" i="293"/>
  <c r="G77" i="293"/>
  <c r="G79" i="293"/>
  <c r="G81" i="293"/>
  <c r="G83" i="293"/>
  <c r="G85" i="293"/>
  <c r="G87" i="293"/>
  <c r="G89" i="293"/>
  <c r="G91" i="293"/>
  <c r="G93" i="293"/>
  <c r="G95" i="293"/>
  <c r="G97" i="293"/>
  <c r="G99" i="293"/>
  <c r="G101" i="293"/>
  <c r="G103" i="293"/>
  <c r="G105" i="293"/>
  <c r="G107" i="293"/>
  <c r="G109" i="293"/>
  <c r="G111" i="293"/>
  <c r="G113" i="293"/>
  <c r="G115" i="293"/>
  <c r="G117" i="293"/>
  <c r="G119" i="293"/>
  <c r="G121" i="293"/>
  <c r="G123" i="293"/>
  <c r="G125" i="293"/>
  <c r="G127" i="293"/>
  <c r="G129" i="293"/>
  <c r="G131" i="293"/>
  <c r="G133" i="293"/>
  <c r="G135" i="293"/>
  <c r="G137" i="293"/>
  <c r="G139" i="293"/>
  <c r="G141" i="293"/>
  <c r="G143" i="293"/>
  <c r="G145" i="293"/>
  <c r="G147" i="293"/>
  <c r="G149" i="293"/>
  <c r="G151" i="293"/>
  <c r="G153" i="293"/>
  <c r="G155" i="293"/>
  <c r="G157" i="293"/>
  <c r="G159" i="293"/>
  <c r="G161" i="293"/>
  <c r="G163" i="293"/>
  <c r="G165" i="293"/>
  <c r="G167" i="293"/>
  <c r="G169" i="293"/>
  <c r="G171" i="293"/>
  <c r="G170" i="293"/>
  <c r="G173" i="293"/>
  <c r="G175" i="293"/>
  <c r="G177" i="293"/>
  <c r="G179" i="293"/>
  <c r="G181" i="293"/>
  <c r="G183" i="293"/>
  <c r="G185" i="293"/>
  <c r="G187" i="293"/>
  <c r="G189" i="293"/>
  <c r="G191" i="293"/>
  <c r="G193" i="293"/>
  <c r="G195" i="293"/>
  <c r="G197" i="293"/>
  <c r="G199" i="293"/>
  <c r="G201" i="293"/>
  <c r="G203" i="293"/>
  <c r="G205" i="293"/>
  <c r="G207" i="293"/>
  <c r="G209" i="293"/>
  <c r="G211" i="293"/>
  <c r="G213" i="293"/>
  <c r="G215" i="293"/>
  <c r="G217" i="293"/>
  <c r="G219" i="293"/>
  <c r="G221" i="293"/>
  <c r="G223" i="293"/>
  <c r="G225" i="293"/>
  <c r="G227" i="293"/>
  <c r="G229" i="293"/>
  <c r="G231" i="293"/>
  <c r="G233" i="293"/>
  <c r="G235" i="293"/>
  <c r="G237" i="293"/>
  <c r="G239" i="293"/>
  <c r="G241" i="293"/>
  <c r="G243" i="293"/>
  <c r="G245" i="293"/>
  <c r="G247" i="293"/>
  <c r="G249" i="293"/>
  <c r="G251" i="293"/>
  <c r="G253" i="293"/>
  <c r="G255" i="293"/>
  <c r="G257" i="293"/>
  <c r="G259" i="293"/>
  <c r="G261" i="293"/>
  <c r="G263" i="293"/>
  <c r="G265" i="293"/>
  <c r="G267" i="293"/>
  <c r="G269" i="293"/>
  <c r="G271" i="293"/>
  <c r="G273" i="293"/>
  <c r="G275" i="293"/>
  <c r="G277" i="293"/>
  <c r="G279" i="293"/>
  <c r="G281" i="293"/>
  <c r="G283" i="293"/>
  <c r="G285" i="293"/>
  <c r="G287" i="293"/>
  <c r="G289" i="293"/>
  <c r="G291" i="293"/>
  <c r="G293" i="293"/>
  <c r="G295" i="293"/>
  <c r="G297" i="293"/>
  <c r="G299" i="293"/>
  <c r="G301" i="293"/>
  <c r="G303" i="293"/>
  <c r="G305" i="293"/>
  <c r="G307" i="293"/>
  <c r="G309" i="293"/>
  <c r="G311" i="293"/>
  <c r="G313" i="293"/>
  <c r="G315" i="293"/>
  <c r="G317" i="293"/>
  <c r="G319" i="293"/>
  <c r="G321" i="293"/>
  <c r="G323" i="293"/>
  <c r="G325" i="293"/>
  <c r="G327" i="293"/>
  <c r="G329" i="293"/>
  <c r="G331" i="293"/>
  <c r="G333" i="293"/>
  <c r="G335" i="293"/>
  <c r="G337" i="293"/>
  <c r="G339" i="293"/>
  <c r="G172" i="293"/>
  <c r="G174" i="293"/>
  <c r="G176" i="293"/>
  <c r="G178" i="293"/>
  <c r="G180" i="293"/>
  <c r="G182" i="293"/>
  <c r="G184" i="293"/>
  <c r="G186" i="293"/>
  <c r="G188" i="293"/>
  <c r="G190" i="293"/>
  <c r="G192" i="293"/>
  <c r="G194" i="293"/>
  <c r="G196" i="293"/>
  <c r="G198" i="293"/>
  <c r="G200" i="293"/>
  <c r="G202" i="293"/>
  <c r="G204" i="293"/>
  <c r="G206" i="293"/>
  <c r="G208" i="293"/>
  <c r="G210" i="293"/>
  <c r="G212" i="293"/>
  <c r="G214" i="293"/>
  <c r="G216" i="293"/>
  <c r="G218" i="293"/>
  <c r="G220" i="293"/>
  <c r="G222" i="293"/>
  <c r="G224" i="293"/>
  <c r="G226" i="293"/>
  <c r="G228" i="293"/>
  <c r="G230" i="293"/>
  <c r="G232" i="293"/>
  <c r="G234" i="293"/>
  <c r="G236" i="293"/>
  <c r="G238" i="293"/>
  <c r="G240" i="293"/>
  <c r="G242" i="293"/>
  <c r="G244" i="293"/>
  <c r="G246" i="293"/>
  <c r="G248" i="293"/>
  <c r="G250" i="293"/>
  <c r="G252" i="293"/>
  <c r="G254" i="293"/>
  <c r="G256" i="293"/>
  <c r="G258" i="293"/>
  <c r="G260" i="293"/>
  <c r="G262" i="293"/>
  <c r="G264" i="293"/>
  <c r="G266" i="293"/>
  <c r="G268" i="293"/>
  <c r="G270" i="293"/>
  <c r="G272" i="293"/>
  <c r="G274" i="293"/>
  <c r="G276" i="293"/>
  <c r="G278" i="293"/>
  <c r="G280" i="293"/>
  <c r="G282" i="293"/>
  <c r="G284" i="293"/>
  <c r="G286" i="293"/>
  <c r="G288" i="293"/>
  <c r="G290" i="293"/>
  <c r="G292" i="293"/>
  <c r="G294" i="293"/>
  <c r="G296" i="293"/>
  <c r="G298" i="293"/>
  <c r="G300" i="293"/>
  <c r="G302" i="293"/>
  <c r="G304" i="293"/>
  <c r="G306" i="293"/>
  <c r="G308" i="293"/>
  <c r="G310" i="293"/>
  <c r="G312" i="293"/>
  <c r="G314" i="293"/>
  <c r="G316" i="293"/>
  <c r="G318" i="293"/>
  <c r="G320" i="293"/>
  <c r="G322" i="293"/>
  <c r="G324" i="293"/>
  <c r="G326" i="293"/>
  <c r="G328" i="293"/>
  <c r="G330" i="293"/>
  <c r="G332" i="293"/>
  <c r="G334" i="293"/>
  <c r="G336" i="293"/>
  <c r="G340" i="293"/>
  <c r="G342" i="293"/>
  <c r="G344" i="293"/>
  <c r="G346" i="293"/>
  <c r="G348" i="293"/>
  <c r="G350" i="293"/>
  <c r="G352" i="293"/>
  <c r="G354" i="293"/>
  <c r="G356" i="293"/>
  <c r="G358" i="293"/>
  <c r="G360" i="293"/>
  <c r="G362" i="293"/>
  <c r="G364" i="293"/>
  <c r="G366" i="293"/>
  <c r="G368" i="293"/>
  <c r="G370" i="293"/>
  <c r="G372" i="293"/>
  <c r="G374" i="293"/>
  <c r="G376" i="293"/>
  <c r="G378" i="293"/>
  <c r="G380" i="293"/>
  <c r="G382" i="293"/>
  <c r="G384" i="293"/>
  <c r="G386" i="293"/>
  <c r="G388" i="293"/>
  <c r="G390" i="293"/>
  <c r="G392" i="293"/>
  <c r="G394" i="293"/>
  <c r="G396" i="293"/>
  <c r="G398" i="293"/>
  <c r="G400" i="293"/>
  <c r="G402" i="293"/>
  <c r="G404" i="293"/>
  <c r="G406" i="293"/>
  <c r="G408" i="293"/>
  <c r="G410" i="293"/>
  <c r="G412" i="293"/>
  <c r="G414" i="293"/>
  <c r="G416" i="293"/>
  <c r="G418" i="293"/>
  <c r="G420" i="293"/>
  <c r="G422" i="293"/>
  <c r="G424" i="293"/>
  <c r="G426" i="293"/>
  <c r="G428" i="293"/>
  <c r="G430" i="293"/>
  <c r="G432" i="293"/>
  <c r="G434" i="293"/>
  <c r="G436" i="293"/>
  <c r="G438" i="293"/>
  <c r="G440" i="293"/>
  <c r="G442" i="293"/>
  <c r="G444" i="293"/>
  <c r="G446" i="293"/>
  <c r="G448" i="293"/>
  <c r="G450" i="293"/>
  <c r="G452" i="293"/>
  <c r="G454" i="293"/>
  <c r="G456" i="293"/>
  <c r="G458" i="293"/>
  <c r="G460" i="293"/>
  <c r="G462" i="293"/>
  <c r="G464" i="293"/>
  <c r="G466" i="293"/>
  <c r="G468" i="293"/>
  <c r="G470" i="293"/>
  <c r="G472" i="293"/>
  <c r="G474" i="293"/>
  <c r="G476" i="293"/>
  <c r="G478" i="293"/>
  <c r="G480" i="293"/>
  <c r="G482" i="293"/>
  <c r="G484" i="293"/>
  <c r="G486" i="293"/>
  <c r="G488" i="293"/>
  <c r="G490" i="293"/>
  <c r="G492" i="293"/>
  <c r="G494" i="293"/>
  <c r="G496" i="293"/>
  <c r="G498" i="293"/>
  <c r="G500" i="293"/>
  <c r="G502" i="293"/>
  <c r="G504" i="293"/>
  <c r="G506" i="293"/>
  <c r="G508" i="293"/>
  <c r="G510" i="293"/>
  <c r="G512" i="293"/>
  <c r="G514" i="293"/>
  <c r="G516" i="293"/>
  <c r="G518" i="293"/>
  <c r="G520" i="293"/>
  <c r="G522" i="293"/>
  <c r="G524" i="293"/>
  <c r="G526" i="293"/>
  <c r="G528" i="293"/>
  <c r="G530" i="293"/>
  <c r="G532" i="293"/>
  <c r="G534" i="293"/>
  <c r="G536" i="293"/>
  <c r="G538" i="293"/>
  <c r="G540" i="293"/>
  <c r="G542" i="293"/>
  <c r="G544" i="293"/>
  <c r="G546" i="293"/>
  <c r="G548" i="293"/>
  <c r="G550" i="293"/>
  <c r="G552" i="293"/>
  <c r="G554" i="293"/>
  <c r="G556" i="293"/>
  <c r="G558" i="293"/>
  <c r="G560" i="293"/>
  <c r="G562" i="293"/>
  <c r="G564" i="293"/>
  <c r="G566" i="293"/>
  <c r="G568" i="293"/>
  <c r="G570" i="293"/>
  <c r="G572" i="293"/>
  <c r="G574" i="293"/>
  <c r="G576" i="293"/>
  <c r="G578" i="293"/>
  <c r="G580" i="293"/>
  <c r="G582" i="293"/>
  <c r="G584" i="293"/>
  <c r="G586" i="293"/>
  <c r="G588" i="293"/>
  <c r="G590" i="293"/>
  <c r="G592" i="293"/>
  <c r="G594" i="293"/>
  <c r="G596" i="293"/>
  <c r="G598" i="293"/>
  <c r="G600" i="293"/>
  <c r="G602" i="293"/>
  <c r="G604" i="293"/>
  <c r="G606" i="293"/>
  <c r="G608" i="293"/>
  <c r="G610" i="293"/>
  <c r="G612" i="293"/>
  <c r="G614" i="293"/>
  <c r="G616" i="293"/>
  <c r="G618" i="293"/>
  <c r="G620" i="293"/>
  <c r="G622" i="293"/>
  <c r="G624" i="293"/>
  <c r="G626" i="293"/>
  <c r="G628" i="293"/>
  <c r="G630" i="293"/>
  <c r="G632" i="293"/>
  <c r="G634" i="293"/>
  <c r="G636" i="293"/>
  <c r="G638" i="293"/>
  <c r="G640" i="293"/>
  <c r="G642" i="293"/>
  <c r="G644" i="293"/>
  <c r="G646" i="293"/>
  <c r="G648" i="293"/>
  <c r="G650" i="293"/>
  <c r="G652" i="293"/>
  <c r="G654" i="293"/>
  <c r="G656" i="293"/>
  <c r="G658" i="293"/>
  <c r="G660" i="293"/>
  <c r="G662" i="293"/>
  <c r="G664" i="293"/>
  <c r="G666" i="293"/>
  <c r="G668" i="293"/>
  <c r="G670" i="293"/>
  <c r="G672" i="293"/>
  <c r="G674" i="293"/>
  <c r="G676" i="293"/>
  <c r="G338" i="293"/>
  <c r="G341" i="293"/>
  <c r="G343" i="293"/>
  <c r="G345" i="293"/>
  <c r="G347" i="293"/>
  <c r="G349" i="293"/>
  <c r="G351" i="293"/>
  <c r="G353" i="293"/>
  <c r="G355" i="293"/>
  <c r="G357" i="293"/>
  <c r="G359" i="293"/>
  <c r="G361" i="293"/>
  <c r="G363" i="293"/>
  <c r="G365" i="293"/>
  <c r="G367" i="293"/>
  <c r="G369" i="293"/>
  <c r="G371" i="293"/>
  <c r="G373" i="293"/>
  <c r="G375" i="293"/>
  <c r="G377" i="293"/>
  <c r="G379" i="293"/>
  <c r="G381" i="293"/>
  <c r="G383" i="293"/>
  <c r="G385" i="293"/>
  <c r="G387" i="293"/>
  <c r="G389" i="293"/>
  <c r="G391" i="293"/>
  <c r="G393" i="293"/>
  <c r="G395" i="293"/>
  <c r="G397" i="293"/>
  <c r="G399" i="293"/>
  <c r="G401" i="293"/>
  <c r="G403" i="293"/>
  <c r="G405" i="293"/>
  <c r="G407" i="293"/>
  <c r="G409" i="293"/>
  <c r="G411" i="293"/>
  <c r="G413" i="293"/>
  <c r="G415" i="293"/>
  <c r="G417" i="293"/>
  <c r="G419" i="293"/>
  <c r="G421" i="293"/>
  <c r="G423" i="293"/>
  <c r="G425" i="293"/>
  <c r="G427" i="293"/>
  <c r="G429" i="293"/>
  <c r="G431" i="293"/>
  <c r="G433" i="293"/>
  <c r="G435" i="293"/>
  <c r="G437" i="293"/>
  <c r="G439" i="293"/>
  <c r="G441" i="293"/>
  <c r="G443" i="293"/>
  <c r="G445" i="293"/>
  <c r="G447" i="293"/>
  <c r="G449" i="293"/>
  <c r="G451" i="293"/>
  <c r="G453" i="293"/>
  <c r="G455" i="293"/>
  <c r="G457" i="293"/>
  <c r="G459" i="293"/>
  <c r="G461" i="293"/>
  <c r="G463" i="293"/>
  <c r="G465" i="293"/>
  <c r="G467" i="293"/>
  <c r="G469" i="293"/>
  <c r="G471" i="293"/>
  <c r="G473" i="293"/>
  <c r="G475" i="293"/>
  <c r="G477" i="293"/>
  <c r="G479" i="293"/>
  <c r="G481" i="293"/>
  <c r="G483" i="293"/>
  <c r="G485" i="293"/>
  <c r="G487" i="293"/>
  <c r="G489" i="293"/>
  <c r="G491" i="293"/>
  <c r="G493" i="293"/>
  <c r="G495" i="293"/>
  <c r="G497" i="293"/>
  <c r="G499" i="293"/>
  <c r="G501" i="293"/>
  <c r="G503" i="293"/>
  <c r="G505" i="293"/>
  <c r="G507" i="293"/>
  <c r="G509" i="293"/>
  <c r="G511" i="293"/>
  <c r="G513" i="293"/>
  <c r="G515" i="293"/>
  <c r="G517" i="293"/>
  <c r="G519" i="293"/>
  <c r="G521" i="293"/>
  <c r="G523" i="293"/>
  <c r="G525" i="293"/>
  <c r="G527" i="293"/>
  <c r="G529" i="293"/>
  <c r="G531" i="293"/>
  <c r="G533" i="293"/>
  <c r="G535" i="293"/>
  <c r="G537" i="293"/>
  <c r="G539" i="293"/>
  <c r="G541" i="293"/>
  <c r="G543" i="293"/>
  <c r="G545" i="293"/>
  <c r="G547" i="293"/>
  <c r="G549" i="293"/>
  <c r="G551" i="293"/>
  <c r="G553" i="293"/>
  <c r="G555" i="293"/>
  <c r="G557" i="293"/>
  <c r="G559" i="293"/>
  <c r="G561" i="293"/>
  <c r="G563" i="293"/>
  <c r="G565" i="293"/>
  <c r="G567" i="293"/>
  <c r="G569" i="293"/>
  <c r="G571" i="293"/>
  <c r="G573" i="293"/>
  <c r="G575" i="293"/>
  <c r="G577" i="293"/>
  <c r="G579" i="293"/>
  <c r="G581" i="293"/>
  <c r="G583" i="293"/>
  <c r="G585" i="293"/>
  <c r="G587" i="293"/>
  <c r="G589" i="293"/>
  <c r="G591" i="293"/>
  <c r="G593" i="293"/>
  <c r="G595" i="293"/>
  <c r="G597" i="293"/>
  <c r="G599" i="293"/>
  <c r="G601" i="293"/>
  <c r="G603" i="293"/>
  <c r="G605" i="293"/>
  <c r="G607" i="293"/>
  <c r="G609" i="293"/>
  <c r="G611" i="293"/>
  <c r="G613" i="293"/>
  <c r="G615" i="293"/>
  <c r="G617" i="293"/>
  <c r="G619" i="293"/>
  <c r="G621" i="293"/>
  <c r="G623" i="293"/>
  <c r="G625" i="293"/>
  <c r="G627" i="293"/>
  <c r="G629" i="293"/>
  <c r="G631" i="293"/>
  <c r="G633" i="293"/>
  <c r="G635" i="293"/>
  <c r="G637" i="293"/>
  <c r="G639" i="293"/>
  <c r="G641" i="293"/>
  <c r="G643" i="293"/>
  <c r="G645" i="293"/>
  <c r="G647" i="293"/>
  <c r="G649" i="293"/>
  <c r="G651" i="293"/>
  <c r="G653" i="293"/>
  <c r="G655" i="293"/>
  <c r="G657" i="293"/>
  <c r="G659" i="293"/>
  <c r="G661" i="293"/>
  <c r="G663" i="293"/>
  <c r="G665" i="293"/>
  <c r="G667" i="293"/>
  <c r="G669" i="293"/>
  <c r="G671" i="293"/>
  <c r="G673" i="293"/>
  <c r="G675" i="293"/>
  <c r="G677" i="293"/>
  <c r="G678" i="293"/>
  <c r="G680" i="293"/>
  <c r="G682" i="293"/>
  <c r="G684" i="293"/>
  <c r="G686" i="293"/>
  <c r="G688" i="293"/>
  <c r="G690" i="293"/>
  <c r="G692" i="293"/>
  <c r="G694" i="293"/>
  <c r="G696" i="293"/>
  <c r="G698" i="293"/>
  <c r="G700" i="293"/>
  <c r="G702" i="293"/>
  <c r="G704" i="293"/>
  <c r="G706" i="293"/>
  <c r="G708" i="293"/>
  <c r="G710" i="293"/>
  <c r="G712" i="293"/>
  <c r="G714" i="293"/>
  <c r="G716" i="293"/>
  <c r="G718" i="293"/>
  <c r="G720" i="293"/>
  <c r="G722" i="293"/>
  <c r="G724" i="293"/>
  <c r="G726" i="293"/>
  <c r="G728" i="293"/>
  <c r="G730" i="293"/>
  <c r="G732" i="293"/>
  <c r="G734" i="293"/>
  <c r="G736" i="293"/>
  <c r="G738" i="293"/>
  <c r="G740" i="293"/>
  <c r="G742" i="293"/>
  <c r="G744" i="293"/>
  <c r="G746" i="293"/>
  <c r="G748" i="293"/>
  <c r="G750" i="293"/>
  <c r="G752" i="293"/>
  <c r="G754" i="293"/>
  <c r="G756" i="293"/>
  <c r="G758" i="293"/>
  <c r="G760" i="293"/>
  <c r="G762" i="293"/>
  <c r="G764" i="293"/>
  <c r="G766" i="293"/>
  <c r="G768" i="293"/>
  <c r="G770" i="293"/>
  <c r="G772" i="293"/>
  <c r="G774" i="293"/>
  <c r="G776" i="293"/>
  <c r="G778" i="293"/>
  <c r="G780" i="293"/>
  <c r="G782" i="293"/>
  <c r="G784" i="293"/>
  <c r="G786" i="293"/>
  <c r="G788" i="293"/>
  <c r="G790" i="293"/>
  <c r="G792" i="293"/>
  <c r="G794" i="293"/>
  <c r="G796" i="293"/>
  <c r="G798" i="293"/>
  <c r="G800" i="293"/>
  <c r="G802" i="293"/>
  <c r="G804" i="293"/>
  <c r="G806" i="293"/>
  <c r="G808" i="293"/>
  <c r="G810" i="293"/>
  <c r="G812" i="293"/>
  <c r="G814" i="293"/>
  <c r="G816" i="293"/>
  <c r="G818" i="293"/>
  <c r="G820" i="293"/>
  <c r="G822" i="293"/>
  <c r="G824" i="293"/>
  <c r="G826" i="293"/>
  <c r="G828" i="293"/>
  <c r="G830" i="293"/>
  <c r="G832" i="293"/>
  <c r="G834" i="293"/>
  <c r="G836" i="293"/>
  <c r="G838" i="293"/>
  <c r="G840" i="293"/>
  <c r="G842" i="293"/>
  <c r="G844" i="293"/>
  <c r="G846" i="293"/>
  <c r="G848" i="293"/>
  <c r="G850" i="293"/>
  <c r="G852" i="293"/>
  <c r="G854" i="293"/>
  <c r="G856" i="293"/>
  <c r="G858" i="293"/>
  <c r="G860" i="293"/>
  <c r="G862" i="293"/>
  <c r="G864" i="293"/>
  <c r="G866" i="293"/>
  <c r="G868" i="293"/>
  <c r="G870" i="293"/>
  <c r="G872" i="293"/>
  <c r="G874" i="293"/>
  <c r="G876" i="293"/>
  <c r="G878" i="293"/>
  <c r="G880" i="293"/>
  <c r="G882" i="293"/>
  <c r="G884" i="293"/>
  <c r="G886" i="293"/>
  <c r="G888" i="293"/>
  <c r="G890" i="293"/>
  <c r="G892" i="293"/>
  <c r="G894" i="293"/>
  <c r="G896" i="293"/>
  <c r="G898" i="293"/>
  <c r="G900" i="293"/>
  <c r="G902" i="293"/>
  <c r="G904" i="293"/>
  <c r="G906" i="293"/>
  <c r="G908" i="293"/>
  <c r="G910" i="293"/>
  <c r="G912" i="293"/>
  <c r="G914" i="293"/>
  <c r="G916" i="293"/>
  <c r="G918" i="293"/>
  <c r="G920" i="293"/>
  <c r="G922" i="293"/>
  <c r="G924" i="293"/>
  <c r="G926" i="293"/>
  <c r="G928" i="293"/>
  <c r="G930" i="293"/>
  <c r="G932" i="293"/>
  <c r="G934" i="293"/>
  <c r="G936" i="293"/>
  <c r="G938" i="293"/>
  <c r="G940" i="293"/>
  <c r="G942" i="293"/>
  <c r="G944" i="293"/>
  <c r="G946" i="293"/>
  <c r="G948" i="293"/>
  <c r="G950" i="293"/>
  <c r="G952" i="293"/>
  <c r="G954" i="293"/>
  <c r="G956" i="293"/>
  <c r="G958" i="293"/>
  <c r="G960" i="293"/>
  <c r="G962" i="293"/>
  <c r="G964" i="293"/>
  <c r="G966" i="293"/>
  <c r="G968" i="293"/>
  <c r="G970" i="293"/>
  <c r="G972" i="293"/>
  <c r="G974" i="293"/>
  <c r="G976" i="293"/>
  <c r="G978" i="293"/>
  <c r="G980" i="293"/>
  <c r="G982" i="293"/>
  <c r="G984" i="293"/>
  <c r="G986" i="293"/>
  <c r="G988" i="293"/>
  <c r="G990" i="293"/>
  <c r="G992" i="293"/>
  <c r="G994" i="293"/>
  <c r="G996" i="293"/>
  <c r="G998" i="293"/>
  <c r="G1000" i="293"/>
  <c r="G1002" i="293"/>
  <c r="G1004" i="293"/>
  <c r="G1006" i="293"/>
  <c r="G1008" i="293"/>
  <c r="G1010" i="293"/>
  <c r="G1012" i="293"/>
  <c r="G1014" i="293"/>
  <c r="G679" i="293"/>
  <c r="G681" i="293"/>
  <c r="G683" i="293"/>
  <c r="G685" i="293"/>
  <c r="G687" i="293"/>
  <c r="G689" i="293"/>
  <c r="G691" i="293"/>
  <c r="G693" i="293"/>
  <c r="G695" i="293"/>
  <c r="G697" i="293"/>
  <c r="G699" i="293"/>
  <c r="G701" i="293"/>
  <c r="G703" i="293"/>
  <c r="G705" i="293"/>
  <c r="G707" i="293"/>
  <c r="G709" i="293"/>
  <c r="G711" i="293"/>
  <c r="G713" i="293"/>
  <c r="G715" i="293"/>
  <c r="G717" i="293"/>
  <c r="G719" i="293"/>
  <c r="G721" i="293"/>
  <c r="G723" i="293"/>
  <c r="G725" i="293"/>
  <c r="G727" i="293"/>
  <c r="G729" i="293"/>
  <c r="G731" i="293"/>
  <c r="G733" i="293"/>
  <c r="G735" i="293"/>
  <c r="G737" i="293"/>
  <c r="G739" i="293"/>
  <c r="G741" i="293"/>
  <c r="G743" i="293"/>
  <c r="G745" i="293"/>
  <c r="G747" i="293"/>
  <c r="G749" i="293"/>
  <c r="G751" i="293"/>
  <c r="G753" i="293"/>
  <c r="G755" i="293"/>
  <c r="G757" i="293"/>
  <c r="G759" i="293"/>
  <c r="G761" i="293"/>
  <c r="G763" i="293"/>
  <c r="G765" i="293"/>
  <c r="G767" i="293"/>
  <c r="G769" i="293"/>
  <c r="G771" i="293"/>
  <c r="G773" i="293"/>
  <c r="G775" i="293"/>
  <c r="G777" i="293"/>
  <c r="G779" i="293"/>
  <c r="G781" i="293"/>
  <c r="G783" i="293"/>
  <c r="G785" i="293"/>
  <c r="G787" i="293"/>
  <c r="G789" i="293"/>
  <c r="G791" i="293"/>
  <c r="G793" i="293"/>
  <c r="G795" i="293"/>
  <c r="G797" i="293"/>
  <c r="G799" i="293"/>
  <c r="G801" i="293"/>
  <c r="G803" i="293"/>
  <c r="G805" i="293"/>
  <c r="G807" i="293"/>
  <c r="G809" i="293"/>
  <c r="G811" i="293"/>
  <c r="G813" i="293"/>
  <c r="G815" i="293"/>
  <c r="G817" i="293"/>
  <c r="G819" i="293"/>
  <c r="G821" i="293"/>
  <c r="G823" i="293"/>
  <c r="G825" i="293"/>
  <c r="G827" i="293"/>
  <c r="G829" i="293"/>
  <c r="G831" i="293"/>
  <c r="G833" i="293"/>
  <c r="G835" i="293"/>
  <c r="G837" i="293"/>
  <c r="G839" i="293"/>
  <c r="G841" i="293"/>
  <c r="G843" i="293"/>
  <c r="G845" i="293"/>
  <c r="G847" i="293"/>
  <c r="G849" i="293"/>
  <c r="G851" i="293"/>
  <c r="G853" i="293"/>
  <c r="G855" i="293"/>
  <c r="G857" i="293"/>
  <c r="G859" i="293"/>
  <c r="G861" i="293"/>
  <c r="G863" i="293"/>
  <c r="G865" i="293"/>
  <c r="G867" i="293"/>
  <c r="G869" i="293"/>
  <c r="G871" i="293"/>
  <c r="G873" i="293"/>
  <c r="G875" i="293"/>
  <c r="G877" i="293"/>
  <c r="G879" i="293"/>
  <c r="G881" i="293"/>
  <c r="G883" i="293"/>
  <c r="G885" i="293"/>
  <c r="G887" i="293"/>
  <c r="G889" i="293"/>
  <c r="G891" i="293"/>
  <c r="G893" i="293"/>
  <c r="G895" i="293"/>
  <c r="G897" i="293"/>
  <c r="G899" i="293"/>
  <c r="G901" i="293"/>
  <c r="G903" i="293"/>
  <c r="G905" i="293"/>
  <c r="G907" i="293"/>
  <c r="G909" i="293"/>
  <c r="G911" i="293"/>
  <c r="G913" i="293"/>
  <c r="G915" i="293"/>
  <c r="G917" i="293"/>
  <c r="G919" i="293"/>
  <c r="G921" i="293"/>
  <c r="G923" i="293"/>
  <c r="G925" i="293"/>
  <c r="G927" i="293"/>
  <c r="G929" i="293"/>
  <c r="G931" i="293"/>
  <c r="G933" i="293"/>
  <c r="G935" i="293"/>
  <c r="G937" i="293"/>
  <c r="G939" i="293"/>
  <c r="G941" i="293"/>
  <c r="G943" i="293"/>
  <c r="G945" i="293"/>
  <c r="G947" i="293"/>
  <c r="G949" i="293"/>
  <c r="G951" i="293"/>
  <c r="G953" i="293"/>
  <c r="G955" i="293"/>
  <c r="G957" i="293"/>
  <c r="G959" i="293"/>
  <c r="G961" i="293"/>
  <c r="G963" i="293"/>
  <c r="G965" i="293"/>
  <c r="G967" i="293"/>
  <c r="G969" i="293"/>
  <c r="G971" i="293"/>
  <c r="G973" i="293"/>
  <c r="G975" i="293"/>
  <c r="G977" i="293"/>
  <c r="G979" i="293"/>
  <c r="G981" i="293"/>
  <c r="G983" i="293"/>
  <c r="G985" i="293"/>
  <c r="G987" i="293"/>
  <c r="G989" i="293"/>
  <c r="G991" i="293"/>
  <c r="G993" i="293"/>
  <c r="G995" i="293"/>
  <c r="G997" i="293"/>
  <c r="G999" i="293"/>
  <c r="G1001" i="293"/>
  <c r="G1003" i="293"/>
  <c r="G1005" i="293"/>
  <c r="G1007" i="293"/>
  <c r="G1009" i="293"/>
  <c r="G1011" i="293"/>
  <c r="G1013" i="293"/>
  <c r="G1015" i="293"/>
  <c r="G1017" i="293"/>
  <c r="G1016" i="293"/>
  <c r="G1019" i="293"/>
  <c r="G1021" i="293"/>
  <c r="G1023" i="293"/>
  <c r="G1025" i="293"/>
  <c r="G1027" i="293"/>
  <c r="G1029" i="293"/>
  <c r="G1031" i="293"/>
  <c r="G1033" i="293"/>
  <c r="G1035" i="293"/>
  <c r="G1037" i="293"/>
  <c r="G1039" i="293"/>
  <c r="G1041" i="293"/>
  <c r="G1043" i="293"/>
  <c r="G1045" i="293"/>
  <c r="G1047" i="293"/>
  <c r="G1049" i="293"/>
  <c r="G1051" i="293"/>
  <c r="G1053" i="293"/>
  <c r="G1055" i="293"/>
  <c r="G1057" i="293"/>
  <c r="G1059" i="293"/>
  <c r="G1061" i="293"/>
  <c r="G1063" i="293"/>
  <c r="G1065" i="293"/>
  <c r="G1067" i="293"/>
  <c r="G1069" i="293"/>
  <c r="G1071" i="293"/>
  <c r="G1073" i="293"/>
  <c r="G1075" i="293"/>
  <c r="G1077" i="293"/>
  <c r="G1079" i="293"/>
  <c r="G1081" i="293"/>
  <c r="G1083" i="293"/>
  <c r="G1085" i="293"/>
  <c r="G1087" i="293"/>
  <c r="G1089" i="293"/>
  <c r="G1091" i="293"/>
  <c r="G1093" i="293"/>
  <c r="G1095" i="293"/>
  <c r="G1097" i="293"/>
  <c r="G1099" i="293"/>
  <c r="G1101" i="293"/>
  <c r="G1103" i="293"/>
  <c r="G1105" i="293"/>
  <c r="G1107" i="293"/>
  <c r="G1109" i="293"/>
  <c r="G1111" i="293"/>
  <c r="G1113" i="293"/>
  <c r="G1115" i="293"/>
  <c r="G1117" i="293"/>
  <c r="G1119" i="293"/>
  <c r="G1121" i="293"/>
  <c r="G1123" i="293"/>
  <c r="G1125" i="293"/>
  <c r="G1127" i="293"/>
  <c r="G1129" i="293"/>
  <c r="G1131" i="293"/>
  <c r="G1133" i="293"/>
  <c r="G1135" i="293"/>
  <c r="G1137" i="293"/>
  <c r="G1139" i="293"/>
  <c r="G1141" i="293"/>
  <c r="G1143" i="293"/>
  <c r="G1145" i="293"/>
  <c r="G1147" i="293"/>
  <c r="G1149" i="293"/>
  <c r="G1151" i="293"/>
  <c r="G1153" i="293"/>
  <c r="G1155" i="293"/>
  <c r="G1157" i="293"/>
  <c r="G1159" i="293"/>
  <c r="G1161" i="293"/>
  <c r="G1163" i="293"/>
  <c r="G1165" i="293"/>
  <c r="G1167" i="293"/>
  <c r="G1169" i="293"/>
  <c r="G1171" i="293"/>
  <c r="G1173" i="293"/>
  <c r="G1175" i="293"/>
  <c r="G1177" i="293"/>
  <c r="G1179" i="293"/>
  <c r="G1181" i="293"/>
  <c r="G1183" i="293"/>
  <c r="G1185" i="293"/>
  <c r="G1187" i="293"/>
  <c r="G1189" i="293"/>
  <c r="G1191" i="293"/>
  <c r="G1193" i="293"/>
  <c r="G1195" i="293"/>
  <c r="G1197" i="293"/>
  <c r="G1199" i="293"/>
  <c r="G1201" i="293"/>
  <c r="G1203" i="293"/>
  <c r="G1205" i="293"/>
  <c r="G1207" i="293"/>
  <c r="G1209" i="293"/>
  <c r="G1211" i="293"/>
  <c r="G1213" i="293"/>
  <c r="G1215" i="293"/>
  <c r="G1217" i="293"/>
  <c r="G1219" i="293"/>
  <c r="G1221" i="293"/>
  <c r="G1223" i="293"/>
  <c r="G1225" i="293"/>
  <c r="G1227" i="293"/>
  <c r="G1229" i="293"/>
  <c r="G1231" i="293"/>
  <c r="G1233" i="293"/>
  <c r="G1235" i="293"/>
  <c r="G1237" i="293"/>
  <c r="G1239" i="293"/>
  <c r="G1241" i="293"/>
  <c r="G1243" i="293"/>
  <c r="G1245" i="293"/>
  <c r="G1247" i="293"/>
  <c r="G1249" i="293"/>
  <c r="G1251" i="293"/>
  <c r="G1253" i="293"/>
  <c r="G1255" i="293"/>
  <c r="G1257" i="293"/>
  <c r="G1259" i="293"/>
  <c r="G1261" i="293"/>
  <c r="G1263" i="293"/>
  <c r="G1265" i="293"/>
  <c r="G1267" i="293"/>
  <c r="G1269" i="293"/>
  <c r="G1271" i="293"/>
  <c r="G1273" i="293"/>
  <c r="G1275" i="293"/>
  <c r="G1277" i="293"/>
  <c r="G1279" i="293"/>
  <c r="G1281" i="293"/>
  <c r="G1283" i="293"/>
  <c r="G1285" i="293"/>
  <c r="G1287" i="293"/>
  <c r="G1289" i="293"/>
  <c r="G1291" i="293"/>
  <c r="G1293" i="293"/>
  <c r="G1295" i="293"/>
  <c r="G1297" i="293"/>
  <c r="G1299" i="293"/>
  <c r="G1301" i="293"/>
  <c r="G1303" i="293"/>
  <c r="G1305" i="293"/>
  <c r="G1307" i="293"/>
  <c r="G1309" i="293"/>
  <c r="G1311" i="293"/>
  <c r="G1313" i="293"/>
  <c r="G1315" i="293"/>
  <c r="G1317" i="293"/>
  <c r="G1319" i="293"/>
  <c r="G1321" i="293"/>
  <c r="G1323" i="293"/>
  <c r="G1325" i="293"/>
  <c r="G1327" i="293"/>
  <c r="G1329" i="293"/>
  <c r="G1331" i="293"/>
  <c r="G1333" i="293"/>
  <c r="G1335" i="293"/>
  <c r="G1337" i="293"/>
  <c r="G1339" i="293"/>
  <c r="G1341" i="293"/>
  <c r="G1343" i="293"/>
  <c r="G1345" i="293"/>
  <c r="G1347" i="293"/>
  <c r="G1349" i="293"/>
  <c r="G1351" i="293"/>
  <c r="G1353" i="293"/>
  <c r="G1355" i="293"/>
  <c r="G1357" i="293"/>
  <c r="G1359" i="293"/>
  <c r="G1361" i="293"/>
  <c r="G1363" i="293"/>
  <c r="G1365" i="293"/>
  <c r="G1367" i="293"/>
  <c r="G1369" i="293"/>
  <c r="G1371" i="293"/>
  <c r="G1373" i="293"/>
  <c r="G1375" i="293"/>
  <c r="G1377" i="293"/>
  <c r="G1379" i="293"/>
  <c r="G1381" i="293"/>
  <c r="G1383" i="293"/>
  <c r="G1385" i="293"/>
  <c r="G1387" i="293"/>
  <c r="G1389" i="293"/>
  <c r="G1391" i="293"/>
  <c r="G1393" i="293"/>
  <c r="G1395" i="293"/>
  <c r="G1397" i="293"/>
  <c r="G1399" i="293"/>
  <c r="G1401" i="293"/>
  <c r="G1403" i="293"/>
  <c r="G1405" i="293"/>
  <c r="G1407" i="293"/>
  <c r="G1409" i="293"/>
  <c r="G1411" i="293"/>
  <c r="G1413" i="293"/>
  <c r="G1415" i="293"/>
  <c r="G1417" i="293"/>
  <c r="G1419" i="293"/>
  <c r="G1421" i="293"/>
  <c r="G1423" i="293"/>
  <c r="G1425" i="293"/>
  <c r="G1427" i="293"/>
  <c r="G1429" i="293"/>
  <c r="G1431" i="293"/>
  <c r="G1433" i="293"/>
  <c r="G1435" i="293"/>
  <c r="G1437" i="293"/>
  <c r="G1439" i="293"/>
  <c r="G1441" i="293"/>
  <c r="G1443" i="293"/>
  <c r="G1445" i="293"/>
  <c r="G1447" i="293"/>
  <c r="G1449" i="293"/>
  <c r="G1451" i="293"/>
  <c r="G1453" i="293"/>
  <c r="G1455" i="293"/>
  <c r="G1457" i="293"/>
  <c r="G1459" i="293"/>
  <c r="G1461" i="293"/>
  <c r="G1463" i="293"/>
  <c r="G1465" i="293"/>
  <c r="G1467" i="293"/>
  <c r="G1469" i="293"/>
  <c r="G1471" i="293"/>
  <c r="G1473" i="293"/>
  <c r="G1475" i="293"/>
  <c r="G1477" i="293"/>
  <c r="G1479" i="293"/>
  <c r="G1481" i="293"/>
  <c r="G1483" i="293"/>
  <c r="G1485" i="293"/>
  <c r="G1487" i="293"/>
  <c r="G1489" i="293"/>
  <c r="G1491" i="293"/>
  <c r="G1493" i="293"/>
  <c r="G1495" i="293"/>
  <c r="G1497" i="293"/>
  <c r="G1499" i="293"/>
  <c r="G1501" i="293"/>
  <c r="G1503" i="293"/>
  <c r="G1505" i="293"/>
  <c r="G1507" i="293"/>
  <c r="G1509" i="293"/>
  <c r="G1511" i="293"/>
  <c r="G1513" i="293"/>
  <c r="G1515" i="293"/>
  <c r="G1517" i="293"/>
  <c r="G1519" i="293"/>
  <c r="G1521" i="293"/>
  <c r="G1523" i="293"/>
  <c r="G1525" i="293"/>
  <c r="G1527" i="293"/>
  <c r="G1018" i="293"/>
  <c r="G1020" i="293"/>
  <c r="G1022" i="293"/>
  <c r="G1024" i="293"/>
  <c r="G1026" i="293"/>
  <c r="G1028" i="293"/>
  <c r="G1030" i="293"/>
  <c r="G1032" i="293"/>
  <c r="G1034" i="293"/>
  <c r="G1036" i="293"/>
  <c r="G1038" i="293"/>
  <c r="G1040" i="293"/>
  <c r="G1042" i="293"/>
  <c r="G1044" i="293"/>
  <c r="G1046" i="293"/>
  <c r="G1048" i="293"/>
  <c r="G1050" i="293"/>
  <c r="G1052" i="293"/>
  <c r="G1054" i="293"/>
  <c r="G1056" i="293"/>
  <c r="G1058" i="293"/>
  <c r="G1060" i="293"/>
  <c r="G1062" i="293"/>
  <c r="G1064" i="293"/>
  <c r="G1066" i="293"/>
  <c r="G1068" i="293"/>
  <c r="G1070" i="293"/>
  <c r="G1072" i="293"/>
  <c r="G1074" i="293"/>
  <c r="G1076" i="293"/>
  <c r="G1078" i="293"/>
  <c r="G1080" i="293"/>
  <c r="G1082" i="293"/>
  <c r="G1084" i="293"/>
  <c r="G1086" i="293"/>
  <c r="G1088" i="293"/>
  <c r="G1090" i="293"/>
  <c r="G1092" i="293"/>
  <c r="G1094" i="293"/>
  <c r="G1096" i="293"/>
  <c r="G1098" i="293"/>
  <c r="G1100" i="293"/>
  <c r="G1102" i="293"/>
  <c r="G1104" i="293"/>
  <c r="G1106" i="293"/>
  <c r="G1108" i="293"/>
  <c r="G1110" i="293"/>
  <c r="G1112" i="293"/>
  <c r="G1114" i="293"/>
  <c r="G1116" i="293"/>
  <c r="G1118" i="293"/>
  <c r="G1120" i="293"/>
  <c r="G1122" i="293"/>
  <c r="G1124" i="293"/>
  <c r="G1126" i="293"/>
  <c r="G1128" i="293"/>
  <c r="G1130" i="293"/>
  <c r="G1132" i="293"/>
  <c r="G1134" i="293"/>
  <c r="G1136" i="293"/>
  <c r="G1138" i="293"/>
  <c r="G1140" i="293"/>
  <c r="G1142" i="293"/>
  <c r="G1144" i="293"/>
  <c r="G1146" i="293"/>
  <c r="G1148" i="293"/>
  <c r="G1150" i="293"/>
  <c r="G1152" i="293"/>
  <c r="G1154" i="293"/>
  <c r="G1156" i="293"/>
  <c r="G1158" i="293"/>
  <c r="G1160" i="293"/>
  <c r="G1162" i="293"/>
  <c r="G1164" i="293"/>
  <c r="G1166" i="293"/>
  <c r="G1168" i="293"/>
  <c r="G1170" i="293"/>
  <c r="G1172" i="293"/>
  <c r="G1174" i="293"/>
  <c r="G1176" i="293"/>
  <c r="G1178" i="293"/>
  <c r="G1180" i="293"/>
  <c r="G1182" i="293"/>
  <c r="G1184" i="293"/>
  <c r="G1186" i="293"/>
  <c r="G1188" i="293"/>
  <c r="G1190" i="293"/>
  <c r="G1192" i="293"/>
  <c r="G1194" i="293"/>
  <c r="G1196" i="293"/>
  <c r="G1198" i="293"/>
  <c r="G1200" i="293"/>
  <c r="G1202" i="293"/>
  <c r="G1204" i="293"/>
  <c r="G1206" i="293"/>
  <c r="G1208" i="293"/>
  <c r="G1210" i="293"/>
  <c r="G1212" i="293"/>
  <c r="G1214" i="293"/>
  <c r="G1216" i="293"/>
  <c r="G1218" i="293"/>
  <c r="G1220" i="293"/>
  <c r="G1222" i="293"/>
  <c r="G1224" i="293"/>
  <c r="G1226" i="293"/>
  <c r="G1228" i="293"/>
  <c r="G1230" i="293"/>
  <c r="G1232" i="293"/>
  <c r="G1234" i="293"/>
  <c r="G1236" i="293"/>
  <c r="G1238" i="293"/>
  <c r="G1240" i="293"/>
  <c r="G1242" i="293"/>
  <c r="G1244" i="293"/>
  <c r="G1246" i="293"/>
  <c r="G1248" i="293"/>
  <c r="G1250" i="293"/>
  <c r="G1252" i="293"/>
  <c r="G1254" i="293"/>
  <c r="G1256" i="293"/>
  <c r="G1258" i="293"/>
  <c r="G1260" i="293"/>
  <c r="G1262" i="293"/>
  <c r="G1264" i="293"/>
  <c r="G1266" i="293"/>
  <c r="G1268" i="293"/>
  <c r="G1270" i="293"/>
  <c r="G1272" i="293"/>
  <c r="G1274" i="293"/>
  <c r="G1276" i="293"/>
  <c r="G1278" i="293"/>
  <c r="G1280" i="293"/>
  <c r="G1282" i="293"/>
  <c r="G1284" i="293"/>
  <c r="G1286" i="293"/>
  <c r="G1288" i="293"/>
  <c r="G1290" i="293"/>
  <c r="G1292" i="293"/>
  <c r="G1294" i="293"/>
  <c r="G1296" i="293"/>
  <c r="G1298" i="293"/>
  <c r="G1300" i="293"/>
  <c r="G1302" i="293"/>
  <c r="G1304" i="293"/>
  <c r="G1306" i="293"/>
  <c r="G1308" i="293"/>
  <c r="G1310" i="293"/>
  <c r="G1312" i="293"/>
  <c r="G1314" i="293"/>
  <c r="G1316" i="293"/>
  <c r="G1318" i="293"/>
  <c r="G1320" i="293"/>
  <c r="G1322" i="293"/>
  <c r="G1324" i="293"/>
  <c r="G1326" i="293"/>
  <c r="G1328" i="293"/>
  <c r="G1330" i="293"/>
  <c r="G1332" i="293"/>
  <c r="G1334" i="293"/>
  <c r="G1336" i="293"/>
  <c r="G1338" i="293"/>
  <c r="G1340" i="293"/>
  <c r="G1342" i="293"/>
  <c r="G1344" i="293"/>
  <c r="G1346" i="293"/>
  <c r="G1348" i="293"/>
  <c r="G1350" i="293"/>
  <c r="G1352" i="293"/>
  <c r="G1354" i="293"/>
  <c r="G1356" i="293"/>
  <c r="G1358" i="293"/>
  <c r="G1360" i="293"/>
  <c r="G1362" i="293"/>
  <c r="G1364" i="293"/>
  <c r="G1366" i="293"/>
  <c r="G1368" i="293"/>
  <c r="G1370" i="293"/>
  <c r="G1372" i="293"/>
  <c r="G1374" i="293"/>
  <c r="G1376" i="293"/>
  <c r="G1378" i="293"/>
  <c r="G1380" i="293"/>
  <c r="G1382" i="293"/>
  <c r="G1384" i="293"/>
  <c r="G1386" i="293"/>
  <c r="G1388" i="293"/>
  <c r="G1390" i="293"/>
  <c r="G1392" i="293"/>
  <c r="G1394" i="293"/>
  <c r="G1396" i="293"/>
  <c r="G1398" i="293"/>
  <c r="G1400" i="293"/>
  <c r="G1402" i="293"/>
  <c r="G1404" i="293"/>
  <c r="G1406" i="293"/>
  <c r="G1408" i="293"/>
  <c r="G1410" i="293"/>
  <c r="G1412" i="293"/>
  <c r="G1414" i="293"/>
  <c r="G1416" i="293"/>
  <c r="G1418" i="293"/>
  <c r="G1420" i="293"/>
  <c r="G1422" i="293"/>
  <c r="G1424" i="293"/>
  <c r="G1426" i="293"/>
  <c r="G1428" i="293"/>
  <c r="G1430" i="293"/>
  <c r="G1432" i="293"/>
  <c r="G1434" i="293"/>
  <c r="G1436" i="293"/>
  <c r="G1438" i="293"/>
  <c r="G1440" i="293"/>
  <c r="G1442" i="293"/>
  <c r="G1444" i="293"/>
  <c r="G1446" i="293"/>
  <c r="G1448" i="293"/>
  <c r="G1450" i="293"/>
  <c r="G1452" i="293"/>
  <c r="G1454" i="293"/>
  <c r="G1456" i="293"/>
  <c r="G1458" i="293"/>
  <c r="G1460" i="293"/>
  <c r="G1462" i="293"/>
  <c r="G1464" i="293"/>
  <c r="G1466" i="293"/>
  <c r="G1468" i="293"/>
  <c r="G1470" i="293"/>
  <c r="G1472" i="293"/>
  <c r="G1474" i="293"/>
  <c r="G1476" i="293"/>
  <c r="G1478" i="293"/>
  <c r="G1480" i="293"/>
  <c r="G1482" i="293"/>
  <c r="G1484" i="293"/>
  <c r="G1486" i="293"/>
  <c r="G1488" i="293"/>
  <c r="G1490" i="293"/>
  <c r="G1492" i="293"/>
  <c r="G1494" i="293"/>
  <c r="G1496" i="293"/>
  <c r="G1498" i="293"/>
  <c r="G1500" i="293"/>
  <c r="G1502" i="293"/>
  <c r="G1504" i="293"/>
  <c r="G1506" i="293"/>
  <c r="G1508" i="293"/>
  <c r="G1510" i="293"/>
  <c r="G1512" i="293"/>
  <c r="G1514" i="293"/>
  <c r="G1516" i="293"/>
  <c r="G1518" i="293"/>
  <c r="G1520" i="293"/>
  <c r="G1522" i="293"/>
  <c r="G1524" i="293"/>
  <c r="G1526" i="293"/>
  <c r="G1528" i="293"/>
  <c r="G1530" i="293"/>
  <c r="G1532" i="293"/>
  <c r="G1534" i="293"/>
  <c r="G1536" i="293"/>
  <c r="G1538" i="293"/>
  <c r="G1540" i="293"/>
  <c r="G1542" i="293"/>
  <c r="G1544" i="293"/>
  <c r="G1546" i="293"/>
  <c r="G1548" i="293"/>
  <c r="G1550" i="293"/>
  <c r="G1552" i="293"/>
  <c r="G1554" i="293"/>
  <c r="G1556" i="293"/>
  <c r="G1558" i="293"/>
  <c r="G1560" i="293"/>
  <c r="G1562" i="293"/>
  <c r="G1564" i="293"/>
  <c r="G1566" i="293"/>
  <c r="G1568" i="293"/>
  <c r="G1570" i="293"/>
  <c r="G1572" i="293"/>
  <c r="G1574" i="293"/>
  <c r="G1576" i="293"/>
  <c r="G1578" i="293"/>
  <c r="G1580" i="293"/>
  <c r="G1582" i="293"/>
  <c r="G1584" i="293"/>
  <c r="G1586" i="293"/>
  <c r="G1588" i="293"/>
  <c r="G1590" i="293"/>
  <c r="G1592" i="293"/>
  <c r="G1594" i="293"/>
  <c r="G1596" i="293"/>
  <c r="G1598" i="293"/>
  <c r="G1600" i="293"/>
  <c r="G1602" i="293"/>
  <c r="G1604" i="293"/>
  <c r="G1606" i="293"/>
  <c r="G1608" i="293"/>
  <c r="G1610" i="293"/>
  <c r="G1612" i="293"/>
  <c r="G1614" i="293"/>
  <c r="G1616" i="293"/>
  <c r="G1618" i="293"/>
  <c r="G1620" i="293"/>
  <c r="G1622" i="293"/>
  <c r="G1624" i="293"/>
  <c r="G1626" i="293"/>
  <c r="G1628" i="293"/>
  <c r="G1630" i="293"/>
  <c r="G1632" i="293"/>
  <c r="G1634" i="293"/>
  <c r="G1636" i="293"/>
  <c r="G1638" i="293"/>
  <c r="G1640" i="293"/>
  <c r="G1642" i="293"/>
  <c r="G1644" i="293"/>
  <c r="G1646" i="293"/>
  <c r="G1648" i="293"/>
  <c r="G1650" i="293"/>
  <c r="G1652" i="293"/>
  <c r="G1654" i="293"/>
  <c r="G1656" i="293"/>
  <c r="G1658" i="293"/>
  <c r="G1660" i="293"/>
  <c r="G1662" i="293"/>
  <c r="G1664" i="293"/>
  <c r="G1666" i="293"/>
  <c r="G1668" i="293"/>
  <c r="G1670" i="293"/>
  <c r="G1672" i="293"/>
  <c r="G1674" i="293"/>
  <c r="G1676" i="293"/>
  <c r="G1678" i="293"/>
  <c r="G1680" i="293"/>
  <c r="G1682" i="293"/>
  <c r="G1684" i="293"/>
  <c r="G1686" i="293"/>
  <c r="G1688" i="293"/>
  <c r="G1690" i="293"/>
  <c r="G1692" i="293"/>
  <c r="G1694" i="293"/>
  <c r="G1696" i="293"/>
  <c r="G1698" i="293"/>
  <c r="G1529" i="293"/>
  <c r="G1533" i="293"/>
  <c r="G1537" i="293"/>
  <c r="G1541" i="293"/>
  <c r="G1545" i="293"/>
  <c r="G1549" i="293"/>
  <c r="G1553" i="293"/>
  <c r="G1557" i="293"/>
  <c r="G1561" i="293"/>
  <c r="G1565" i="293"/>
  <c r="G1569" i="293"/>
  <c r="G1573" i="293"/>
  <c r="G1577" i="293"/>
  <c r="G1581" i="293"/>
  <c r="G1585" i="293"/>
  <c r="G1589" i="293"/>
  <c r="G1593" i="293"/>
  <c r="G1597" i="293"/>
  <c r="G1601" i="293"/>
  <c r="G1605" i="293"/>
  <c r="G1609" i="293"/>
  <c r="G1613" i="293"/>
  <c r="G1617" i="293"/>
  <c r="G1621" i="293"/>
  <c r="G1625" i="293"/>
  <c r="G1629" i="293"/>
  <c r="G1633" i="293"/>
  <c r="G1637" i="293"/>
  <c r="G1641" i="293"/>
  <c r="G1645" i="293"/>
  <c r="G1649" i="293"/>
  <c r="G1653" i="293"/>
  <c r="G1657" i="293"/>
  <c r="G1661" i="293"/>
  <c r="G1665" i="293"/>
  <c r="G1669" i="293"/>
  <c r="G1673" i="293"/>
  <c r="G1677" i="293"/>
  <c r="G1681" i="293"/>
  <c r="G1685" i="293"/>
  <c r="G1689" i="293"/>
  <c r="G1693" i="293"/>
  <c r="G1697" i="293"/>
  <c r="G1700" i="293"/>
  <c r="G1702" i="293"/>
  <c r="G1704" i="293"/>
  <c r="G1706" i="293"/>
  <c r="G1708" i="293"/>
  <c r="G1710" i="293"/>
  <c r="G1712" i="293"/>
  <c r="G1714" i="293"/>
  <c r="G1716" i="293"/>
  <c r="G1718" i="293"/>
  <c r="G1720" i="293"/>
  <c r="G1722" i="293"/>
  <c r="G1724" i="293"/>
  <c r="G1726" i="293"/>
  <c r="G1728" i="293"/>
  <c r="G1730" i="293"/>
  <c r="G1732" i="293"/>
  <c r="G1734" i="293"/>
  <c r="G1736" i="293"/>
  <c r="G1738" i="293"/>
  <c r="G1740" i="293"/>
  <c r="G1742" i="293"/>
  <c r="G1744" i="293"/>
  <c r="G1746" i="293"/>
  <c r="G1748" i="293"/>
  <c r="G1750" i="293"/>
  <c r="G1752" i="293"/>
  <c r="G1754" i="293"/>
  <c r="G1756" i="293"/>
  <c r="G1758" i="293"/>
  <c r="G1760" i="293"/>
  <c r="G1762" i="293"/>
  <c r="G1764" i="293"/>
  <c r="G1766" i="293"/>
  <c r="G1768" i="293"/>
  <c r="G1770" i="293"/>
  <c r="G1772" i="293"/>
  <c r="G1774" i="293"/>
  <c r="G1776" i="293"/>
  <c r="G1778" i="293"/>
  <c r="G1780" i="293"/>
  <c r="G1782" i="293"/>
  <c r="G1784" i="293"/>
  <c r="G1786" i="293"/>
  <c r="G1788" i="293"/>
  <c r="G1790" i="293"/>
  <c r="G1792" i="293"/>
  <c r="G1794" i="293"/>
  <c r="G1796" i="293"/>
  <c r="G1798" i="293"/>
  <c r="G1800" i="293"/>
  <c r="G1802" i="293"/>
  <c r="G1804" i="293"/>
  <c r="G1806" i="293"/>
  <c r="G1808" i="293"/>
  <c r="G1810" i="293"/>
  <c r="G1812" i="293"/>
  <c r="G1814" i="293"/>
  <c r="G1816" i="293"/>
  <c r="G1818" i="293"/>
  <c r="G1820" i="293"/>
  <c r="G1822" i="293"/>
  <c r="G1824" i="293"/>
  <c r="G1826" i="293"/>
  <c r="G1828" i="293"/>
  <c r="G1830" i="293"/>
  <c r="G1832" i="293"/>
  <c r="G1834" i="293"/>
  <c r="G1836" i="293"/>
  <c r="G1838" i="293"/>
  <c r="G1840" i="293"/>
  <c r="G1842" i="293"/>
  <c r="G1844" i="293"/>
  <c r="G1846" i="293"/>
  <c r="G1848" i="293"/>
  <c r="G1850" i="293"/>
  <c r="G1852" i="293"/>
  <c r="G1854" i="293"/>
  <c r="G1856" i="293"/>
  <c r="G1858" i="293"/>
  <c r="G1860" i="293"/>
  <c r="G1862" i="293"/>
  <c r="G1864" i="293"/>
  <c r="G1866" i="293"/>
  <c r="G1868" i="293"/>
  <c r="G1870" i="293"/>
  <c r="G1872" i="293"/>
  <c r="G1874" i="293"/>
  <c r="G1876" i="293"/>
  <c r="G1878" i="293"/>
  <c r="G1880" i="293"/>
  <c r="G1882" i="293"/>
  <c r="G1884" i="293"/>
  <c r="G1886" i="293"/>
  <c r="G1888" i="293"/>
  <c r="G1890" i="293"/>
  <c r="G1892" i="293"/>
  <c r="G1894" i="293"/>
  <c r="G1896" i="293"/>
  <c r="G1898" i="293"/>
  <c r="G1900" i="293"/>
  <c r="G1902" i="293"/>
  <c r="G1904" i="293"/>
  <c r="G1906" i="293"/>
  <c r="G1908" i="293"/>
  <c r="G1910" i="293"/>
  <c r="G1912" i="293"/>
  <c r="G1914" i="293"/>
  <c r="G1916" i="293"/>
  <c r="G1918" i="293"/>
  <c r="G1920" i="293"/>
  <c r="G1922" i="293"/>
  <c r="G1924" i="293"/>
  <c r="G1926" i="293"/>
  <c r="G1928" i="293"/>
  <c r="G1930" i="293"/>
  <c r="G1932" i="293"/>
  <c r="G1934" i="293"/>
  <c r="G1936" i="293"/>
  <c r="G1938" i="293"/>
  <c r="G1940" i="293"/>
  <c r="G1942" i="293"/>
  <c r="G1944" i="293"/>
  <c r="G1946" i="293"/>
  <c r="G1948" i="293"/>
  <c r="G1950" i="293"/>
  <c r="G1952" i="293"/>
  <c r="G1954" i="293"/>
  <c r="G1956" i="293"/>
  <c r="G1958" i="293"/>
  <c r="G1960" i="293"/>
  <c r="G1962" i="293"/>
  <c r="G1964" i="293"/>
  <c r="G1966" i="293"/>
  <c r="G1968" i="293"/>
  <c r="G1970" i="293"/>
  <c r="G1972" i="293"/>
  <c r="G1974" i="293"/>
  <c r="G1976" i="293"/>
  <c r="G1978" i="293"/>
  <c r="G1980" i="293"/>
  <c r="G1982" i="293"/>
  <c r="G1984" i="293"/>
  <c r="G1986" i="293"/>
  <c r="G1988" i="293"/>
  <c r="G1990" i="293"/>
  <c r="G1992" i="293"/>
  <c r="G1994" i="293"/>
  <c r="G1996" i="293"/>
  <c r="G1998" i="293"/>
  <c r="G2000" i="293"/>
  <c r="G2002" i="293"/>
  <c r="G2004" i="293"/>
  <c r="G2006" i="293"/>
  <c r="G2008" i="293"/>
  <c r="G2010" i="293"/>
  <c r="G2012" i="293"/>
  <c r="G2014" i="293"/>
  <c r="G2016" i="293"/>
  <c r="G2018" i="293"/>
  <c r="G2020" i="293"/>
  <c r="G2022" i="293"/>
  <c r="G2024" i="293"/>
  <c r="G2026" i="293"/>
  <c r="G2028" i="293"/>
  <c r="G2030" i="293"/>
  <c r="G2032" i="293"/>
  <c r="G2034" i="293"/>
  <c r="G2036" i="293"/>
  <c r="G2038" i="293"/>
  <c r="G2040" i="293"/>
  <c r="G2042" i="293"/>
  <c r="G2044" i="293"/>
  <c r="G2046" i="293"/>
  <c r="G2048" i="293"/>
  <c r="G2050" i="293"/>
  <c r="G2052" i="293"/>
  <c r="G2054" i="293"/>
  <c r="G2056" i="293"/>
  <c r="G2058" i="293"/>
  <c r="G2060" i="293"/>
  <c r="G2062" i="293"/>
  <c r="G2064" i="293"/>
  <c r="G2066" i="293"/>
  <c r="G2068" i="293"/>
  <c r="G2070" i="293"/>
  <c r="G2072" i="293"/>
  <c r="G2074" i="293"/>
  <c r="G2076" i="293"/>
  <c r="G2078" i="293"/>
  <c r="G2080" i="293"/>
  <c r="G2082" i="293"/>
  <c r="G2084" i="293"/>
  <c r="G2086" i="293"/>
  <c r="G2088" i="293"/>
  <c r="G2090" i="293"/>
  <c r="G2092" i="293"/>
  <c r="G2094" i="293"/>
  <c r="G2096" i="293"/>
  <c r="G2098" i="293"/>
  <c r="G2100" i="293"/>
  <c r="G2102" i="293"/>
  <c r="G2104" i="293"/>
  <c r="G2106" i="293"/>
  <c r="G2108" i="293"/>
  <c r="G2110" i="293"/>
  <c r="G2112" i="293"/>
  <c r="G2114" i="293"/>
  <c r="G2116" i="293"/>
  <c r="G2118" i="293"/>
  <c r="G2120" i="293"/>
  <c r="G2122" i="293"/>
  <c r="G2124" i="293"/>
  <c r="G2126" i="293"/>
  <c r="G2128" i="293"/>
  <c r="G2130" i="293"/>
  <c r="G2132" i="293"/>
  <c r="G2134" i="293"/>
  <c r="G2136" i="293"/>
  <c r="G2138" i="293"/>
  <c r="G2140" i="293"/>
  <c r="G2142" i="293"/>
  <c r="G2144" i="293"/>
  <c r="G2146" i="293"/>
  <c r="G2148" i="293"/>
  <c r="G2150" i="293"/>
  <c r="G2152" i="293"/>
  <c r="G2154" i="293"/>
  <c r="G2156" i="293"/>
  <c r="G2158" i="293"/>
  <c r="G2160" i="293"/>
  <c r="G2162" i="293"/>
  <c r="G2164" i="293"/>
  <c r="G2166" i="293"/>
  <c r="G2168" i="293"/>
  <c r="G2170" i="293"/>
  <c r="G2172" i="293"/>
  <c r="G2174" i="293"/>
  <c r="G2176" i="293"/>
  <c r="G2178" i="293"/>
  <c r="G2180" i="293"/>
  <c r="G2182" i="293"/>
  <c r="G2184" i="293"/>
  <c r="G2186" i="293"/>
  <c r="G2188" i="293"/>
  <c r="G2190" i="293"/>
  <c r="G2192" i="293"/>
  <c r="G2194" i="293"/>
  <c r="G2196" i="293"/>
  <c r="G2198" i="293"/>
  <c r="G2200" i="293"/>
  <c r="G2202" i="293"/>
  <c r="G2204" i="293"/>
  <c r="G2206" i="293"/>
  <c r="G2208" i="293"/>
  <c r="G2210" i="293"/>
  <c r="G2212" i="293"/>
  <c r="G2214" i="293"/>
  <c r="G2216" i="293"/>
  <c r="G2218" i="293"/>
  <c r="G2220" i="293"/>
  <c r="G2222" i="293"/>
  <c r="G2224" i="293"/>
  <c r="G2226" i="293"/>
  <c r="G2228" i="293"/>
  <c r="G2230" i="293"/>
  <c r="G2232" i="293"/>
  <c r="G2234" i="293"/>
  <c r="G2236" i="293"/>
  <c r="G2238" i="293"/>
  <c r="G2240" i="293"/>
  <c r="G2242" i="293"/>
  <c r="G2244" i="293"/>
  <c r="G2246" i="293"/>
  <c r="G2248" i="293"/>
  <c r="G2250" i="293"/>
  <c r="G2252" i="293"/>
  <c r="G2254" i="293"/>
  <c r="G2256" i="293"/>
  <c r="G2258" i="293"/>
  <c r="G2260" i="293"/>
  <c r="G2262" i="293"/>
  <c r="G2264" i="293"/>
  <c r="G2266" i="293"/>
  <c r="G2268" i="293"/>
  <c r="G2270" i="293"/>
  <c r="G2272" i="293"/>
  <c r="G2274" i="293"/>
  <c r="G2276" i="293"/>
  <c r="G2278" i="293"/>
  <c r="G2280" i="293"/>
  <c r="G2282" i="293"/>
  <c r="G2284" i="293"/>
  <c r="G2286" i="293"/>
  <c r="G2288" i="293"/>
  <c r="G2290" i="293"/>
  <c r="G2292" i="293"/>
  <c r="G2294" i="293"/>
  <c r="G1531" i="293"/>
  <c r="G1535" i="293"/>
  <c r="G1539" i="293"/>
  <c r="G1543" i="293"/>
  <c r="G1547" i="293"/>
  <c r="G1551" i="293"/>
  <c r="G1555" i="293"/>
  <c r="G1559" i="293"/>
  <c r="G1563" i="293"/>
  <c r="G1567" i="293"/>
  <c r="G1571" i="293"/>
  <c r="G1579" i="293"/>
  <c r="G1583" i="293"/>
  <c r="G1587" i="293"/>
  <c r="G1591" i="293"/>
  <c r="G1595" i="293"/>
  <c r="G1599" i="293"/>
  <c r="G1603" i="293"/>
  <c r="G1607" i="293"/>
  <c r="G1611" i="293"/>
  <c r="G1615" i="293"/>
  <c r="G1619" i="293"/>
  <c r="G1623" i="293"/>
  <c r="G1627" i="293"/>
  <c r="G1631" i="293"/>
  <c r="G1635" i="293"/>
  <c r="G1639" i="293"/>
  <c r="G1643" i="293"/>
  <c r="G1647" i="293"/>
  <c r="G1651" i="293"/>
  <c r="G1655" i="293"/>
  <c r="G1659" i="293"/>
  <c r="G1663" i="293"/>
  <c r="G1667" i="293"/>
  <c r="G1671" i="293"/>
  <c r="G1675" i="293"/>
  <c r="G1679" i="293"/>
  <c r="G1683" i="293"/>
  <c r="G1687" i="293"/>
  <c r="G1691" i="293"/>
  <c r="G1695" i="293"/>
  <c r="G1699" i="293"/>
  <c r="G1701" i="293"/>
  <c r="G1703" i="293"/>
  <c r="G1705" i="293"/>
  <c r="G1707" i="293"/>
  <c r="G1709" i="293"/>
  <c r="G1711" i="293"/>
  <c r="G1713" i="293"/>
  <c r="G1715" i="293"/>
  <c r="G1717" i="293"/>
  <c r="G1719" i="293"/>
  <c r="G1721" i="293"/>
  <c r="G1723" i="293"/>
  <c r="G1725" i="293"/>
  <c r="G1727" i="293"/>
  <c r="G1729" i="293"/>
  <c r="G1731" i="293"/>
  <c r="G1733" i="293"/>
  <c r="G1735" i="293"/>
  <c r="G1737" i="293"/>
  <c r="G1739" i="293"/>
  <c r="G1741" i="293"/>
  <c r="G1743" i="293"/>
  <c r="G1745" i="293"/>
  <c r="G1747" i="293"/>
  <c r="G1749" i="293"/>
  <c r="G1751" i="293"/>
  <c r="G1753" i="293"/>
  <c r="G1755" i="293"/>
  <c r="G1757" i="293"/>
  <c r="G1759" i="293"/>
  <c r="G1761" i="293"/>
  <c r="G1763" i="293"/>
  <c r="G1765" i="293"/>
  <c r="G1767" i="293"/>
  <c r="G1769" i="293"/>
  <c r="G1771" i="293"/>
  <c r="G1773" i="293"/>
  <c r="G1775" i="293"/>
  <c r="G1777" i="293"/>
  <c r="G1779" i="293"/>
  <c r="G1781" i="293"/>
  <c r="G1783" i="293"/>
  <c r="G1785" i="293"/>
  <c r="G1787" i="293"/>
  <c r="G1789" i="293"/>
  <c r="G1791" i="293"/>
  <c r="G1793" i="293"/>
  <c r="G1795" i="293"/>
  <c r="G1797" i="293"/>
  <c r="G1801" i="293"/>
  <c r="G1805" i="293"/>
  <c r="G1809" i="293"/>
  <c r="G1813" i="293"/>
  <c r="G1817" i="293"/>
  <c r="G1821" i="293"/>
  <c r="G1825" i="293"/>
  <c r="G1829" i="293"/>
  <c r="G1833" i="293"/>
  <c r="G1837" i="293"/>
  <c r="G1841" i="293"/>
  <c r="G1845" i="293"/>
  <c r="G1849" i="293"/>
  <c r="G1853" i="293"/>
  <c r="G1857" i="293"/>
  <c r="G1861" i="293"/>
  <c r="G1865" i="293"/>
  <c r="G1869" i="293"/>
  <c r="G1873" i="293"/>
  <c r="G1877" i="293"/>
  <c r="G1881" i="293"/>
  <c r="G1885" i="293"/>
  <c r="G1889" i="293"/>
  <c r="G1893" i="293"/>
  <c r="G1897" i="293"/>
  <c r="G1901" i="293"/>
  <c r="G1905" i="293"/>
  <c r="G1909" i="293"/>
  <c r="G1913" i="293"/>
  <c r="G1917" i="293"/>
  <c r="G1921" i="293"/>
  <c r="G1925" i="293"/>
  <c r="G1929" i="293"/>
  <c r="G1933" i="293"/>
  <c r="G1937" i="293"/>
  <c r="G1941" i="293"/>
  <c r="G1945" i="293"/>
  <c r="G1949" i="293"/>
  <c r="G1953" i="293"/>
  <c r="G1957" i="293"/>
  <c r="G1961" i="293"/>
  <c r="G1965" i="293"/>
  <c r="G1969" i="293"/>
  <c r="G1973" i="293"/>
  <c r="G1977" i="293"/>
  <c r="G1981" i="293"/>
  <c r="G1985" i="293"/>
  <c r="G1989" i="293"/>
  <c r="G1993" i="293"/>
  <c r="G1997" i="293"/>
  <c r="G2001" i="293"/>
  <c r="G2005" i="293"/>
  <c r="G2009" i="293"/>
  <c r="G2013" i="293"/>
  <c r="G2017" i="293"/>
  <c r="G2021" i="293"/>
  <c r="G2025" i="293"/>
  <c r="G2029" i="293"/>
  <c r="G2033" i="293"/>
  <c r="G2037" i="293"/>
  <c r="G2041" i="293"/>
  <c r="G2045" i="293"/>
  <c r="G2049" i="293"/>
  <c r="G2053" i="293"/>
  <c r="G2057" i="293"/>
  <c r="G2061" i="293"/>
  <c r="G2065" i="293"/>
  <c r="G2069" i="293"/>
  <c r="G2073" i="293"/>
  <c r="G2077" i="293"/>
  <c r="G2081" i="293"/>
  <c r="G2085" i="293"/>
  <c r="G2089" i="293"/>
  <c r="G2093" i="293"/>
  <c r="G2097" i="293"/>
  <c r="G2101" i="293"/>
  <c r="G2105" i="293"/>
  <c r="G2109" i="293"/>
  <c r="G2113" i="293"/>
  <c r="G2117" i="293"/>
  <c r="G2121" i="293"/>
  <c r="G2125" i="293"/>
  <c r="G2129" i="293"/>
  <c r="G2133" i="293"/>
  <c r="G2137" i="293"/>
  <c r="G2141" i="293"/>
  <c r="G2145" i="293"/>
  <c r="G2149" i="293"/>
  <c r="G2153" i="293"/>
  <c r="G2157" i="293"/>
  <c r="G2161" i="293"/>
  <c r="G2165" i="293"/>
  <c r="G2169" i="293"/>
  <c r="G2173" i="293"/>
  <c r="G2177" i="293"/>
  <c r="G2181" i="293"/>
  <c r="G2185" i="293"/>
  <c r="G2189" i="293"/>
  <c r="G2193" i="293"/>
  <c r="G2197" i="293"/>
  <c r="G2201" i="293"/>
  <c r="G2205" i="293"/>
  <c r="G2209" i="293"/>
  <c r="G2213" i="293"/>
  <c r="G2217" i="293"/>
  <c r="G2221" i="293"/>
  <c r="G2225" i="293"/>
  <c r="G2229" i="293"/>
  <c r="G2233" i="293"/>
  <c r="G2237" i="293"/>
  <c r="G2241" i="293"/>
  <c r="G2245" i="293"/>
  <c r="G2249" i="293"/>
  <c r="G2253" i="293"/>
  <c r="G2257" i="293"/>
  <c r="G2261" i="293"/>
  <c r="G2265" i="293"/>
  <c r="G2269" i="293"/>
  <c r="G2273" i="293"/>
  <c r="G2277" i="293"/>
  <c r="G2281" i="293"/>
  <c r="G2285" i="293"/>
  <c r="G2289" i="293"/>
  <c r="G2293" i="293"/>
  <c r="G2296" i="293"/>
  <c r="G2298" i="293"/>
  <c r="G2300" i="293"/>
  <c r="G2302" i="293"/>
  <c r="G2304" i="293"/>
  <c r="G2306" i="293"/>
  <c r="G2308" i="293"/>
  <c r="G2310" i="293"/>
  <c r="G2312" i="293"/>
  <c r="G2314" i="293"/>
  <c r="G2316" i="293"/>
  <c r="G2318" i="293"/>
  <c r="G2320" i="293"/>
  <c r="G2322" i="293"/>
  <c r="G2324" i="293"/>
  <c r="G2326" i="293"/>
  <c r="G2328" i="293"/>
  <c r="G2330" i="293"/>
  <c r="G2332" i="293"/>
  <c r="G2334" i="293"/>
  <c r="G2336" i="293"/>
  <c r="G2338" i="293"/>
  <c r="G2340" i="293"/>
  <c r="G2342" i="293"/>
  <c r="G2344" i="293"/>
  <c r="G2346" i="293"/>
  <c r="G2348" i="293"/>
  <c r="G2350" i="293"/>
  <c r="G2352" i="293"/>
  <c r="G2354" i="293"/>
  <c r="G2356" i="293"/>
  <c r="G2358" i="293"/>
  <c r="G2360" i="293"/>
  <c r="G2362" i="293"/>
  <c r="G2364" i="293"/>
  <c r="G2366" i="293"/>
  <c r="G2368" i="293"/>
  <c r="G2370" i="293"/>
  <c r="G2372" i="293"/>
  <c r="G2374" i="293"/>
  <c r="G2376" i="293"/>
  <c r="G2378" i="293"/>
  <c r="G2380" i="293"/>
  <c r="G2382" i="293"/>
  <c r="G2384" i="293"/>
  <c r="G2386" i="293"/>
  <c r="G2388" i="293"/>
  <c r="G2390" i="293"/>
  <c r="G2392" i="293"/>
  <c r="G2394" i="293"/>
  <c r="G2396" i="293"/>
  <c r="G2398" i="293"/>
  <c r="G2400" i="293"/>
  <c r="G2402" i="293"/>
  <c r="G2404" i="293"/>
  <c r="G2406" i="293"/>
  <c r="G2408" i="293"/>
  <c r="G2410" i="293"/>
  <c r="G2412" i="293"/>
  <c r="G2414" i="293"/>
  <c r="G2416" i="293"/>
  <c r="G2418" i="293"/>
  <c r="G2420" i="293"/>
  <c r="G2422" i="293"/>
  <c r="G2424" i="293"/>
  <c r="G2426" i="293"/>
  <c r="G2428" i="293"/>
  <c r="G2430" i="293"/>
  <c r="G2432" i="293"/>
  <c r="G2434" i="293"/>
  <c r="G2436" i="293"/>
  <c r="G2438" i="293"/>
  <c r="G2440" i="293"/>
  <c r="G2442" i="293"/>
  <c r="G2444" i="293"/>
  <c r="G2446" i="293"/>
  <c r="G2448" i="293"/>
  <c r="G2450" i="293"/>
  <c r="G2452" i="293"/>
  <c r="G2454" i="293"/>
  <c r="G2456" i="293"/>
  <c r="G2458" i="293"/>
  <c r="G2460" i="293"/>
  <c r="G2462" i="293"/>
  <c r="G2464" i="293"/>
  <c r="G2466" i="293"/>
  <c r="G2468" i="293"/>
  <c r="G2470" i="293"/>
  <c r="G2472" i="293"/>
  <c r="G2474" i="293"/>
  <c r="G2476" i="293"/>
  <c r="G2478" i="293"/>
  <c r="G2480" i="293"/>
  <c r="G2482" i="293"/>
  <c r="G2484" i="293"/>
  <c r="G2486" i="293"/>
  <c r="G2488" i="293"/>
  <c r="G2490" i="293"/>
  <c r="G2492" i="293"/>
  <c r="G2494" i="293"/>
  <c r="G2496" i="293"/>
  <c r="G2498" i="293"/>
  <c r="G2500" i="293"/>
  <c r="G2502" i="293"/>
  <c r="G2504" i="293"/>
  <c r="G2506" i="293"/>
  <c r="G2508" i="293"/>
  <c r="G2510" i="293"/>
  <c r="G2512" i="293"/>
  <c r="G2514" i="293"/>
  <c r="G2516" i="293"/>
  <c r="G2518" i="293"/>
  <c r="G2520" i="293"/>
  <c r="G2522" i="293"/>
  <c r="G2524" i="293"/>
  <c r="G2526" i="293"/>
  <c r="G2528" i="293"/>
  <c r="G2530" i="293"/>
  <c r="G2532" i="293"/>
  <c r="G2534" i="293"/>
  <c r="G2536" i="293"/>
  <c r="G2538" i="293"/>
  <c r="G2540" i="293"/>
  <c r="G2542" i="293"/>
  <c r="G2544" i="293"/>
  <c r="G2546" i="293"/>
  <c r="G2548" i="293"/>
  <c r="G2550" i="293"/>
  <c r="G2552" i="293"/>
  <c r="G2554" i="293"/>
  <c r="G2556" i="293"/>
  <c r="G2558" i="293"/>
  <c r="G2560" i="293"/>
  <c r="G2562" i="293"/>
  <c r="G2564" i="293"/>
  <c r="G2566" i="293"/>
  <c r="G2568" i="293"/>
  <c r="G2570" i="293"/>
  <c r="G2572" i="293"/>
  <c r="G2574" i="293"/>
  <c r="G2576" i="293"/>
  <c r="G2578" i="293"/>
  <c r="G2580" i="293"/>
  <c r="G2582" i="293"/>
  <c r="G2584" i="293"/>
  <c r="G2586" i="293"/>
  <c r="G2588" i="293"/>
  <c r="G2590" i="293"/>
  <c r="G2592" i="293"/>
  <c r="G2594" i="293"/>
  <c r="G2596" i="293"/>
  <c r="G2598" i="293"/>
  <c r="G2600" i="293"/>
  <c r="G2602" i="293"/>
  <c r="G2604" i="293"/>
  <c r="G2606" i="293"/>
  <c r="G2608" i="293"/>
  <c r="G2610" i="293"/>
  <c r="G2612" i="293"/>
  <c r="G2614" i="293"/>
  <c r="G2616" i="293"/>
  <c r="G2618" i="293"/>
  <c r="G2620" i="293"/>
  <c r="G2622" i="293"/>
  <c r="G2624" i="293"/>
  <c r="G2626" i="293"/>
  <c r="G2628" i="293"/>
  <c r="G2630" i="293"/>
  <c r="G2632" i="293"/>
  <c r="G2634" i="293"/>
  <c r="G2636" i="293"/>
  <c r="G2638" i="293"/>
  <c r="G2640" i="293"/>
  <c r="G2642" i="293"/>
  <c r="G2644" i="293"/>
  <c r="G2646" i="293"/>
  <c r="G2648" i="293"/>
  <c r="G2650" i="293"/>
  <c r="G2652" i="293"/>
  <c r="G2654" i="293"/>
  <c r="G2656" i="293"/>
  <c r="G2658" i="293"/>
  <c r="G2660" i="293"/>
  <c r="G2662" i="293"/>
  <c r="G2664" i="293"/>
  <c r="G2666" i="293"/>
  <c r="G2668" i="293"/>
  <c r="G2670" i="293"/>
  <c r="G2672" i="293"/>
  <c r="G2674" i="293"/>
  <c r="G2676" i="293"/>
  <c r="G2678" i="293"/>
  <c r="G2680" i="293"/>
  <c r="G2682" i="293"/>
  <c r="G2684" i="293"/>
  <c r="G2686" i="293"/>
  <c r="G2688" i="293"/>
  <c r="G2690" i="293"/>
  <c r="G2692" i="293"/>
  <c r="G2694" i="293"/>
  <c r="G2696" i="293"/>
  <c r="G2698" i="293"/>
  <c r="G2700" i="293"/>
  <c r="G2702" i="293"/>
  <c r="G2704" i="293"/>
  <c r="G2706" i="293"/>
  <c r="G2708" i="293"/>
  <c r="G2710" i="293"/>
  <c r="G2712" i="293"/>
  <c r="G2714" i="293"/>
  <c r="G2716" i="293"/>
  <c r="G2718" i="293"/>
  <c r="G2720" i="293"/>
  <c r="G2722" i="293"/>
  <c r="G2724" i="293"/>
  <c r="G2726" i="293"/>
  <c r="G2728" i="293"/>
  <c r="G2730" i="293"/>
  <c r="G2732" i="293"/>
  <c r="G2734" i="293"/>
  <c r="G2736" i="293"/>
  <c r="G2738" i="293"/>
  <c r="G2740" i="293"/>
  <c r="G2742" i="293"/>
  <c r="G2744" i="293"/>
  <c r="G2746" i="293"/>
  <c r="G2748" i="293"/>
  <c r="G2750" i="293"/>
  <c r="G2752" i="293"/>
  <c r="G2754" i="293"/>
  <c r="G2756" i="293"/>
  <c r="G2758" i="293"/>
  <c r="G2760" i="293"/>
  <c r="G2762" i="293"/>
  <c r="G2764" i="293"/>
  <c r="G2766" i="293"/>
  <c r="G2768" i="293"/>
  <c r="G2770" i="293"/>
  <c r="G2772" i="293"/>
  <c r="G2774" i="293"/>
  <c r="G2776" i="293"/>
  <c r="G2778" i="293"/>
  <c r="G2780" i="293"/>
  <c r="G2782" i="293"/>
  <c r="G2784" i="293"/>
  <c r="G2786" i="293"/>
  <c r="G2788" i="293"/>
  <c r="G2790" i="293"/>
  <c r="G2792" i="293"/>
  <c r="G2794" i="293"/>
  <c r="G2796" i="293"/>
  <c r="G2798" i="293"/>
  <c r="G2800" i="293"/>
  <c r="G2802" i="293"/>
  <c r="G2804" i="293"/>
  <c r="G2806" i="293"/>
  <c r="G2808" i="293"/>
  <c r="G2810" i="293"/>
  <c r="G2812" i="293"/>
  <c r="G2814" i="293"/>
  <c r="G2816" i="293"/>
  <c r="G2818" i="293"/>
  <c r="G2820" i="293"/>
  <c r="G2822" i="293"/>
  <c r="G2824" i="293"/>
  <c r="G2826" i="293"/>
  <c r="G2828" i="293"/>
  <c r="G2830" i="293"/>
  <c r="G2832" i="293"/>
  <c r="G2834" i="293"/>
  <c r="G2836" i="293"/>
  <c r="G2838" i="293"/>
  <c r="G2840" i="293"/>
  <c r="G2842" i="293"/>
  <c r="G2844" i="293"/>
  <c r="G2846" i="293"/>
  <c r="G2848" i="293"/>
  <c r="G2850" i="293"/>
  <c r="G2852" i="293"/>
  <c r="G2854" i="293"/>
  <c r="G2856" i="293"/>
  <c r="G2858" i="293"/>
  <c r="G2860" i="293"/>
  <c r="G2862" i="293"/>
  <c r="G2864" i="293"/>
  <c r="G2866" i="293"/>
  <c r="G2868" i="293"/>
  <c r="G2870" i="293"/>
  <c r="G2872" i="293"/>
  <c r="G2874" i="293"/>
  <c r="G2876" i="293"/>
  <c r="G2878" i="293"/>
  <c r="G2880" i="293"/>
  <c r="G2882" i="293"/>
  <c r="G2884" i="293"/>
  <c r="G2886" i="293"/>
  <c r="G2888" i="293"/>
  <c r="G2890" i="293"/>
  <c r="G2892" i="293"/>
  <c r="G2894" i="293"/>
  <c r="G2896" i="293"/>
  <c r="G2898" i="293"/>
  <c r="G2900" i="293"/>
  <c r="G2902" i="293"/>
  <c r="G2904" i="293"/>
  <c r="G2906" i="293"/>
  <c r="G2908" i="293"/>
  <c r="G2910" i="293"/>
  <c r="G2912" i="293"/>
  <c r="G2914" i="293"/>
  <c r="G2916" i="293"/>
  <c r="G2918" i="293"/>
  <c r="G2920" i="293"/>
  <c r="G2922" i="293"/>
  <c r="G2924" i="293"/>
  <c r="G2926" i="293"/>
  <c r="G2928" i="293"/>
  <c r="G2930" i="293"/>
  <c r="G2932" i="293"/>
  <c r="G2934" i="293"/>
  <c r="G2936" i="293"/>
  <c r="G2938" i="293"/>
  <c r="G2940" i="293"/>
  <c r="G2942" i="293"/>
  <c r="G2944" i="293"/>
  <c r="G2946" i="293"/>
  <c r="G2948" i="293"/>
  <c r="G2950" i="293"/>
  <c r="G2952" i="293"/>
  <c r="G2954" i="293"/>
  <c r="G2956" i="293"/>
  <c r="G2958" i="293"/>
  <c r="G2960" i="293"/>
  <c r="G2962" i="293"/>
  <c r="G2964" i="293"/>
  <c r="G2966" i="293"/>
  <c r="G2968" i="293"/>
  <c r="G2970" i="293"/>
  <c r="G2972" i="293"/>
  <c r="G2974" i="293"/>
  <c r="G2976" i="293"/>
  <c r="G2978" i="293"/>
  <c r="G2980" i="293"/>
  <c r="G2982" i="293"/>
  <c r="G2984" i="293"/>
  <c r="G2986" i="293"/>
  <c r="G2988" i="293"/>
  <c r="G2990" i="293"/>
  <c r="G2992" i="293"/>
  <c r="G2994" i="293"/>
  <c r="G2996" i="293"/>
  <c r="G2998" i="293"/>
  <c r="G3000" i="293"/>
  <c r="G3002" i="293"/>
  <c r="G3004" i="293"/>
  <c r="G3006" i="293"/>
  <c r="G3008" i="293"/>
  <c r="G3010" i="293"/>
  <c r="G3012" i="293"/>
  <c r="G3014" i="293"/>
  <c r="G3016" i="293"/>
  <c r="G3018" i="293"/>
  <c r="G3020" i="293"/>
  <c r="G3022" i="293"/>
  <c r="G3024" i="293"/>
  <c r="G3026" i="293"/>
  <c r="G3028" i="293"/>
  <c r="G3030" i="293"/>
  <c r="G3032" i="293"/>
  <c r="G3034" i="293"/>
  <c r="G3036" i="293"/>
  <c r="G3038" i="293"/>
  <c r="G3040" i="293"/>
  <c r="G3042" i="293"/>
  <c r="G3044" i="293"/>
  <c r="G3046" i="293"/>
  <c r="G3048" i="293"/>
  <c r="G3050" i="293"/>
  <c r="G3052" i="293"/>
  <c r="G3054" i="293"/>
  <c r="G3056" i="293"/>
  <c r="G3058" i="293"/>
  <c r="G3060" i="293"/>
  <c r="G3062" i="293"/>
  <c r="G3064" i="293"/>
  <c r="G3066" i="293"/>
  <c r="G3068" i="293"/>
  <c r="G3070" i="293"/>
  <c r="G3072" i="293"/>
  <c r="G3074" i="293"/>
  <c r="G3076" i="293"/>
  <c r="G3078" i="293"/>
  <c r="G3080" i="293"/>
  <c r="G3082" i="293"/>
  <c r="G3084" i="293"/>
  <c r="G3086" i="293"/>
  <c r="G3088" i="293"/>
  <c r="G3090" i="293"/>
  <c r="G3092" i="293"/>
  <c r="G3094" i="293"/>
  <c r="G3096" i="293"/>
  <c r="G3098" i="293"/>
  <c r="G3100" i="293"/>
  <c r="G3102" i="293"/>
  <c r="G3104" i="293"/>
  <c r="G3106" i="293"/>
  <c r="G3108" i="293"/>
  <c r="G3110" i="293"/>
  <c r="G3112" i="293"/>
  <c r="G3114" i="293"/>
  <c r="G3116" i="293"/>
  <c r="G3118" i="293"/>
  <c r="G3120" i="293"/>
  <c r="G3122" i="293"/>
  <c r="G3124" i="293"/>
  <c r="G3126" i="293"/>
  <c r="G3128" i="293"/>
  <c r="G3130" i="293"/>
  <c r="G3132" i="293"/>
  <c r="G3134" i="293"/>
  <c r="G3136" i="293"/>
  <c r="G3138" i="293"/>
  <c r="G3140" i="293"/>
  <c r="G3142" i="293"/>
  <c r="G3144" i="293"/>
  <c r="G3146" i="293"/>
  <c r="G3148" i="293"/>
  <c r="G3150" i="293"/>
  <c r="G3152" i="293"/>
  <c r="G3154" i="293"/>
  <c r="G3156" i="293"/>
  <c r="G3158" i="293"/>
  <c r="G3160" i="293"/>
  <c r="G3162" i="293"/>
  <c r="G3164" i="293"/>
  <c r="G3166" i="293"/>
  <c r="G3168" i="293"/>
  <c r="G3170" i="293"/>
  <c r="G3172" i="293"/>
  <c r="G3174" i="293"/>
  <c r="G3176" i="293"/>
  <c r="G3178" i="293"/>
  <c r="G3180" i="293"/>
  <c r="G3182" i="293"/>
  <c r="G3184" i="293"/>
  <c r="G3186" i="293"/>
  <c r="G3188" i="293"/>
  <c r="G3190" i="293"/>
  <c r="G3192" i="293"/>
  <c r="G3194" i="293"/>
  <c r="G3196" i="293"/>
  <c r="G3198" i="293"/>
  <c r="G3200" i="293"/>
  <c r="G3202" i="293"/>
  <c r="G3204" i="293"/>
  <c r="G3206" i="293"/>
  <c r="G3208" i="293"/>
  <c r="G3210" i="293"/>
  <c r="G3212" i="293"/>
  <c r="G3214" i="293"/>
  <c r="G3216" i="293"/>
  <c r="G3218" i="293"/>
  <c r="G3220" i="293"/>
  <c r="G3222" i="293"/>
  <c r="G3224" i="293"/>
  <c r="G3226" i="293"/>
  <c r="G3228" i="293"/>
  <c r="G3230" i="293"/>
  <c r="G3232" i="293"/>
  <c r="G3234" i="293"/>
  <c r="G3236" i="293"/>
  <c r="G3238" i="293"/>
  <c r="G3240" i="293"/>
  <c r="G3242" i="293"/>
  <c r="G3244" i="293"/>
  <c r="G3246" i="293"/>
  <c r="G3248" i="293"/>
  <c r="G3250" i="293"/>
  <c r="G3252" i="293"/>
  <c r="G3254" i="293"/>
  <c r="G3256" i="293"/>
  <c r="G3258" i="293"/>
  <c r="G3260" i="293"/>
  <c r="G3262" i="293"/>
  <c r="G3264" i="293"/>
  <c r="G3266" i="293"/>
  <c r="G3268" i="293"/>
  <c r="G3270" i="293"/>
  <c r="G3272" i="293"/>
  <c r="G3274" i="293"/>
  <c r="G3276" i="293"/>
  <c r="G3278" i="293"/>
  <c r="G3280" i="293"/>
  <c r="G3282" i="293"/>
  <c r="G3284" i="293"/>
  <c r="G3286" i="293"/>
  <c r="G3288" i="293"/>
  <c r="G3290" i="293"/>
  <c r="G3292" i="293"/>
  <c r="G3294" i="293"/>
  <c r="G3296" i="293"/>
  <c r="G3298" i="293"/>
  <c r="G3300" i="293"/>
  <c r="G3302" i="293"/>
  <c r="G3304" i="293"/>
  <c r="G3306" i="293"/>
  <c r="G3308" i="293"/>
  <c r="G3310" i="293"/>
  <c r="G3312" i="293"/>
  <c r="G3314" i="293"/>
  <c r="G3316" i="293"/>
  <c r="G3318" i="293"/>
  <c r="G3320" i="293"/>
  <c r="G3322" i="293"/>
  <c r="G3324" i="293"/>
  <c r="G3326" i="293"/>
  <c r="G3328" i="293"/>
  <c r="G3330" i="293"/>
  <c r="G3332" i="293"/>
  <c r="G3334" i="293"/>
  <c r="G3336" i="293"/>
  <c r="G3338" i="293"/>
  <c r="G3340" i="293"/>
  <c r="G3342" i="293"/>
  <c r="G3344" i="293"/>
  <c r="G3346" i="293"/>
  <c r="G3348" i="293"/>
  <c r="G3350" i="293"/>
  <c r="G3352" i="293"/>
  <c r="G3354" i="293"/>
  <c r="G3356" i="293"/>
  <c r="G3358" i="293"/>
  <c r="G3360" i="293"/>
  <c r="G3362" i="293"/>
  <c r="G3364" i="293"/>
  <c r="G3366" i="293"/>
  <c r="G3368" i="293"/>
  <c r="G3370" i="293"/>
  <c r="G3372" i="293"/>
  <c r="G3374" i="293"/>
  <c r="G3376" i="293"/>
  <c r="G3378" i="293"/>
  <c r="G3380" i="293"/>
  <c r="G3382" i="293"/>
  <c r="G3384" i="293"/>
  <c r="G3386" i="293"/>
  <c r="G3388" i="293"/>
  <c r="G3390" i="293"/>
  <c r="G3392" i="293"/>
  <c r="G3394" i="293"/>
  <c r="G3396" i="293"/>
  <c r="G3398" i="293"/>
  <c r="G3400" i="293"/>
  <c r="G3402" i="293"/>
  <c r="G3404" i="293"/>
  <c r="G3406" i="293"/>
  <c r="G3408" i="293"/>
  <c r="G3410" i="293"/>
  <c r="G4246" i="293"/>
  <c r="G4244" i="293"/>
  <c r="G4242" i="293"/>
  <c r="G4240" i="293"/>
  <c r="G4238" i="293"/>
  <c r="G4236" i="293"/>
  <c r="G4234" i="293"/>
  <c r="G4232" i="293"/>
  <c r="G4230" i="293"/>
  <c r="G4228" i="293"/>
  <c r="G4226" i="293"/>
  <c r="G4224" i="293"/>
  <c r="G4222" i="293"/>
  <c r="G4220" i="293"/>
  <c r="G4218" i="293"/>
  <c r="G4216" i="293"/>
  <c r="G4214" i="293"/>
  <c r="G4212" i="293"/>
  <c r="G4210" i="293"/>
  <c r="G4208" i="293"/>
  <c r="G4206" i="293"/>
  <c r="G4204" i="293"/>
  <c r="G4202" i="293"/>
  <c r="G4200" i="293"/>
  <c r="G4198" i="293"/>
  <c r="G4196" i="293"/>
  <c r="G4194" i="293"/>
  <c r="G4192" i="293"/>
  <c r="G4190" i="293"/>
  <c r="G4188" i="293"/>
  <c r="G4186" i="293"/>
  <c r="G4184" i="293"/>
  <c r="G4182" i="293"/>
  <c r="G4180" i="293"/>
  <c r="G4178" i="293"/>
  <c r="G4176" i="293"/>
  <c r="G4174" i="293"/>
  <c r="G4172" i="293"/>
  <c r="G4170" i="293"/>
  <c r="G4168" i="293"/>
  <c r="G4166" i="293"/>
  <c r="G4164" i="293"/>
  <c r="G4162" i="293"/>
  <c r="G4160" i="293"/>
  <c r="G4158" i="293"/>
  <c r="G4156" i="293"/>
  <c r="G4154" i="293"/>
  <c r="G4152" i="293"/>
  <c r="G4150" i="293"/>
  <c r="G4148" i="293"/>
  <c r="G4146" i="293"/>
  <c r="G4144" i="293"/>
  <c r="G4142" i="293"/>
  <c r="G4140" i="293"/>
  <c r="G4138" i="293"/>
  <c r="G4136" i="293"/>
  <c r="G4134" i="293"/>
  <c r="G4132" i="293"/>
  <c r="G4130" i="293"/>
  <c r="G4128" i="293"/>
  <c r="G4126" i="293"/>
  <c r="G4124" i="293"/>
  <c r="G4122" i="293"/>
  <c r="G4120" i="293"/>
  <c r="G4118" i="293"/>
  <c r="G4116" i="293"/>
  <c r="G4114" i="293"/>
  <c r="G4112" i="293"/>
  <c r="G4110" i="293"/>
  <c r="G4108" i="293"/>
  <c r="G4106" i="293"/>
  <c r="G4104" i="293"/>
  <c r="G4102" i="293"/>
  <c r="G4100" i="293"/>
  <c r="G4098" i="293"/>
  <c r="G4096" i="293"/>
  <c r="G4094" i="293"/>
  <c r="G4092" i="293"/>
  <c r="G4090" i="293"/>
  <c r="G4088" i="293"/>
  <c r="G4086" i="293"/>
  <c r="G4084" i="293"/>
  <c r="G4082" i="293"/>
  <c r="G4080" i="293"/>
  <c r="G4078" i="293"/>
  <c r="G4076" i="293"/>
  <c r="G4074" i="293"/>
  <c r="G4072" i="293"/>
  <c r="G4070" i="293"/>
  <c r="G4068" i="293"/>
  <c r="G4066" i="293"/>
  <c r="G4064" i="293"/>
  <c r="G4062" i="293"/>
  <c r="G4060" i="293"/>
  <c r="G4058" i="293"/>
  <c r="G4056" i="293"/>
  <c r="G4054" i="293"/>
  <c r="G4052" i="293"/>
  <c r="G4050" i="293"/>
  <c r="G4048" i="293"/>
  <c r="G4046" i="293"/>
  <c r="G4044" i="293"/>
  <c r="G4042" i="293"/>
  <c r="G4040" i="293"/>
  <c r="G4038" i="293"/>
  <c r="G4036" i="293"/>
  <c r="G4034" i="293"/>
  <c r="G4032" i="293"/>
  <c r="G4030" i="293"/>
  <c r="G4028" i="293"/>
  <c r="G4026" i="293"/>
  <c r="G4024" i="293"/>
  <c r="G4022" i="293"/>
  <c r="G4020" i="293"/>
  <c r="G4018" i="293"/>
  <c r="G4016" i="293"/>
  <c r="G4014" i="293"/>
  <c r="G4012" i="293"/>
  <c r="G4010" i="293"/>
  <c r="G4008" i="293"/>
  <c r="G4006" i="293"/>
  <c r="G4004" i="293"/>
  <c r="G4002" i="293"/>
  <c r="G4000" i="293"/>
  <c r="G3998" i="293"/>
  <c r="G3996" i="293"/>
  <c r="G3994" i="293"/>
  <c r="G3992" i="293"/>
  <c r="G3990" i="293"/>
  <c r="G3988" i="293"/>
  <c r="G3986" i="293"/>
  <c r="G3984" i="293"/>
  <c r="G3982" i="293"/>
  <c r="G3980" i="293"/>
  <c r="G3978" i="293"/>
  <c r="G3976" i="293"/>
  <c r="G3974" i="293"/>
  <c r="G3972" i="293"/>
  <c r="G3970" i="293"/>
  <c r="G3968" i="293"/>
  <c r="G3966" i="293"/>
  <c r="G3964" i="293"/>
  <c r="G3962" i="293"/>
  <c r="G3960" i="293"/>
  <c r="G3958" i="293"/>
  <c r="G3956" i="293"/>
  <c r="G3954" i="293"/>
  <c r="G3952" i="293"/>
  <c r="G3950" i="293"/>
  <c r="G3948" i="293"/>
  <c r="G3946" i="293"/>
  <c r="G3944" i="293"/>
  <c r="G3942" i="293"/>
  <c r="G3940" i="293"/>
  <c r="G3938" i="293"/>
  <c r="G3936" i="293"/>
  <c r="G3934" i="293"/>
  <c r="G3932" i="293"/>
  <c r="G3930" i="293"/>
  <c r="G3928" i="293"/>
  <c r="G3926" i="293"/>
  <c r="G3924" i="293"/>
  <c r="G3922" i="293"/>
  <c r="G3920" i="293"/>
  <c r="G3918" i="293"/>
  <c r="G3916" i="293"/>
  <c r="G3914" i="293"/>
  <c r="G3912" i="293"/>
  <c r="G3910" i="293"/>
  <c r="G3908" i="293"/>
  <c r="G3906" i="293"/>
  <c r="G3904" i="293"/>
  <c r="G3902" i="293"/>
  <c r="G3900" i="293"/>
  <c r="G3898" i="293"/>
  <c r="G3896" i="293"/>
  <c r="G3894" i="293"/>
  <c r="G3892" i="293"/>
  <c r="G3890" i="293"/>
  <c r="G3888" i="293"/>
  <c r="G3886" i="293"/>
  <c r="G3884" i="293"/>
  <c r="G3882" i="293"/>
  <c r="G3880" i="293"/>
  <c r="G3878" i="293"/>
  <c r="G3876" i="293"/>
  <c r="G3874" i="293"/>
  <c r="G3872" i="293"/>
  <c r="G3870" i="293"/>
  <c r="G3868" i="293"/>
  <c r="G3866" i="293"/>
  <c r="G3864" i="293"/>
  <c r="G3862" i="293"/>
  <c r="G3860" i="293"/>
  <c r="G3858" i="293"/>
  <c r="G3856" i="293"/>
  <c r="G3854" i="293"/>
  <c r="G3852" i="293"/>
  <c r="G3850" i="293"/>
  <c r="G3848" i="293"/>
  <c r="G3846" i="293"/>
  <c r="G3844" i="293"/>
  <c r="G3842" i="293"/>
  <c r="G3840" i="293"/>
  <c r="G3838" i="293"/>
  <c r="G3836" i="293"/>
  <c r="G3834" i="293"/>
  <c r="G3832" i="293"/>
  <c r="G3830" i="293"/>
  <c r="G3828" i="293"/>
  <c r="G3826" i="293"/>
  <c r="G3824" i="293"/>
  <c r="G3822" i="293"/>
  <c r="G3820" i="293"/>
  <c r="G3818" i="293"/>
  <c r="G3816" i="293"/>
  <c r="G3814" i="293"/>
  <c r="G3812" i="293"/>
  <c r="G3810" i="293"/>
  <c r="G3808" i="293"/>
  <c r="G3806" i="293"/>
  <c r="G3804" i="293"/>
  <c r="G3802" i="293"/>
  <c r="G3800" i="293"/>
  <c r="G3798" i="293"/>
  <c r="G3796" i="293"/>
  <c r="G3794" i="293"/>
  <c r="G3792" i="293"/>
  <c r="G3790" i="293"/>
  <c r="G3788" i="293"/>
  <c r="G3786" i="293"/>
  <c r="G3784" i="293"/>
  <c r="G3782" i="293"/>
  <c r="G3780" i="293"/>
  <c r="G3778" i="293"/>
  <c r="G3776" i="293"/>
  <c r="G3774" i="293"/>
  <c r="G3772" i="293"/>
  <c r="G3770" i="293"/>
  <c r="G3768" i="293"/>
  <c r="G3766" i="293"/>
  <c r="G3764" i="293"/>
  <c r="G3762" i="293"/>
  <c r="G3760" i="293"/>
  <c r="G3758" i="293"/>
  <c r="G3756" i="293"/>
  <c r="G3754" i="293"/>
  <c r="G3752" i="293"/>
  <c r="G3750" i="293"/>
  <c r="G3748" i="293"/>
  <c r="G3746" i="293"/>
  <c r="G3744" i="293"/>
  <c r="G3742" i="293"/>
  <c r="G3740" i="293"/>
  <c r="G3738" i="293"/>
  <c r="G3736" i="293"/>
  <c r="G3734" i="293"/>
  <c r="G3732" i="293"/>
  <c r="G3730" i="293"/>
  <c r="G3728" i="293"/>
  <c r="G3726" i="293"/>
  <c r="G3724" i="293"/>
  <c r="G3722" i="293"/>
  <c r="G3720" i="293"/>
  <c r="G3718" i="293"/>
  <c r="G3716" i="293"/>
  <c r="G3714" i="293"/>
  <c r="G3712" i="293"/>
  <c r="G3710" i="293"/>
  <c r="G3708" i="293"/>
  <c r="G3706" i="293"/>
  <c r="G3704" i="293"/>
  <c r="G3702" i="293"/>
  <c r="G3700" i="293"/>
  <c r="G3698" i="293"/>
  <c r="G3696" i="293"/>
  <c r="G3694" i="293"/>
  <c r="G3692" i="293"/>
  <c r="G3690" i="293"/>
  <c r="G3688" i="293"/>
  <c r="G3686" i="293"/>
  <c r="G3684" i="293"/>
  <c r="G3682" i="293"/>
  <c r="G3680" i="293"/>
  <c r="G3678" i="293"/>
  <c r="G3676" i="293"/>
  <c r="G3674" i="293"/>
  <c r="G3672" i="293"/>
  <c r="G3670" i="293"/>
  <c r="G3668" i="293"/>
  <c r="G3666" i="293"/>
  <c r="G3664" i="293"/>
  <c r="G3662" i="293"/>
  <c r="G3660" i="293"/>
  <c r="G3658" i="293"/>
  <c r="G3656" i="293"/>
  <c r="G3654" i="293"/>
  <c r="G3652" i="293"/>
  <c r="G3650" i="293"/>
  <c r="G3648" i="293"/>
  <c r="G3646" i="293"/>
  <c r="G3644" i="293"/>
  <c r="G3642" i="293"/>
  <c r="G3640" i="293"/>
  <c r="G3638" i="293"/>
  <c r="G3636" i="293"/>
  <c r="G3634" i="293"/>
  <c r="G3632" i="293"/>
  <c r="G3630" i="293"/>
  <c r="G3628" i="293"/>
  <c r="G3626" i="293"/>
  <c r="G3624" i="293"/>
  <c r="G3622" i="293"/>
  <c r="G3620" i="293"/>
  <c r="G3618" i="293"/>
  <c r="G3616" i="293"/>
  <c r="G3614" i="293"/>
  <c r="G3612" i="293"/>
  <c r="G3610" i="293"/>
  <c r="G3608" i="293"/>
  <c r="G3606" i="293"/>
  <c r="G3604" i="293"/>
  <c r="G3602" i="293"/>
  <c r="G3600" i="293"/>
  <c r="G3598" i="293"/>
  <c r="G3596" i="293"/>
  <c r="G3594" i="293"/>
  <c r="G3592" i="293"/>
  <c r="G3590" i="293"/>
  <c r="G3588" i="293"/>
  <c r="G3586" i="293"/>
  <c r="G3584" i="293"/>
  <c r="G3582" i="293"/>
  <c r="G3580" i="293"/>
  <c r="G3578" i="293"/>
  <c r="G3576" i="293"/>
  <c r="G3574" i="293"/>
  <c r="G3572" i="293"/>
  <c r="G3570" i="293"/>
  <c r="G3568" i="293"/>
  <c r="G3566" i="293"/>
  <c r="G3564" i="293"/>
  <c r="G3562" i="293"/>
  <c r="G3560" i="293"/>
  <c r="G3558" i="293"/>
  <c r="G3556" i="293"/>
  <c r="G3554" i="293"/>
  <c r="G3552" i="293"/>
  <c r="G3550" i="293"/>
  <c r="G3548" i="293"/>
  <c r="G3546" i="293"/>
  <c r="G3544" i="293"/>
  <c r="G3542" i="293"/>
  <c r="G3540" i="293"/>
  <c r="G3538" i="293"/>
  <c r="G3536" i="293"/>
  <c r="G3534" i="293"/>
  <c r="G3532" i="293"/>
  <c r="G3530" i="293"/>
  <c r="G3528" i="293"/>
  <c r="G3526" i="293"/>
  <c r="G3524" i="293"/>
  <c r="G3522" i="293"/>
  <c r="G3520" i="293"/>
  <c r="G3518" i="293"/>
  <c r="G3516" i="293"/>
  <c r="G3514" i="293"/>
  <c r="G3512" i="293"/>
  <c r="G3510" i="293"/>
  <c r="G3508" i="293"/>
  <c r="G3506" i="293"/>
  <c r="G3504" i="293"/>
  <c r="G3502" i="293"/>
  <c r="G3500" i="293"/>
  <c r="G3498" i="293"/>
  <c r="G3496" i="293"/>
  <c r="G3494" i="293"/>
  <c r="G3492" i="293"/>
  <c r="G3490" i="293"/>
  <c r="G3488" i="293"/>
  <c r="G3486" i="293"/>
  <c r="G3484" i="293"/>
  <c r="G3482" i="293"/>
  <c r="G3480" i="293"/>
  <c r="G3478" i="293"/>
  <c r="G3476" i="293"/>
  <c r="G3474" i="293"/>
  <c r="G3472" i="293"/>
  <c r="G3470" i="293"/>
  <c r="G3468" i="293"/>
  <c r="G3466" i="293"/>
  <c r="G3464" i="293"/>
  <c r="G3462" i="293"/>
  <c r="G3460" i="293"/>
  <c r="G3458" i="293"/>
  <c r="G3456" i="293"/>
  <c r="G3454" i="293"/>
  <c r="G3452" i="293"/>
  <c r="G3450" i="293"/>
  <c r="G3448" i="293"/>
  <c r="G3446" i="293"/>
  <c r="G3444" i="293"/>
  <c r="G3442" i="293"/>
  <c r="G3440" i="293"/>
  <c r="G3438" i="293"/>
  <c r="G3436" i="293"/>
  <c r="G3434" i="293"/>
  <c r="G3432" i="293"/>
  <c r="G3430" i="293"/>
  <c r="G3428" i="293"/>
  <c r="G3426" i="293"/>
  <c r="G3424" i="293"/>
  <c r="G3422" i="293"/>
  <c r="G3420" i="293"/>
  <c r="G3418" i="293"/>
  <c r="G3416" i="293"/>
  <c r="G3414" i="293"/>
  <c r="G3412" i="293"/>
  <c r="G3409" i="293"/>
  <c r="G3405" i="293"/>
  <c r="G3401" i="293"/>
  <c r="G3397" i="293"/>
  <c r="G3393" i="293"/>
  <c r="G3389" i="293"/>
  <c r="G3385" i="293"/>
  <c r="G3381" i="293"/>
  <c r="G3377" i="293"/>
  <c r="G3373" i="293"/>
  <c r="G3369" i="293"/>
  <c r="G3365" i="293"/>
  <c r="G3361" i="293"/>
  <c r="G3357" i="293"/>
  <c r="G3353" i="293"/>
  <c r="G3349" i="293"/>
  <c r="G3345" i="293"/>
  <c r="G3341" i="293"/>
  <c r="G3337" i="293"/>
  <c r="G3333" i="293"/>
  <c r="G3329" i="293"/>
  <c r="G3325" i="293"/>
  <c r="G3321" i="293"/>
  <c r="G3317" i="293"/>
  <c r="G3313" i="293"/>
  <c r="G3309" i="293"/>
  <c r="G3305" i="293"/>
  <c r="G3301" i="293"/>
  <c r="G3297" i="293"/>
  <c r="G3293" i="293"/>
  <c r="G3289" i="293"/>
  <c r="G3285" i="293"/>
  <c r="G3281" i="293"/>
  <c r="G3277" i="293"/>
  <c r="G3273" i="293"/>
  <c r="G3269" i="293"/>
  <c r="G3265" i="293"/>
  <c r="G3261" i="293"/>
  <c r="G3257" i="293"/>
  <c r="G3253" i="293"/>
  <c r="G3249" i="293"/>
  <c r="G3245" i="293"/>
  <c r="G3241" i="293"/>
  <c r="G3237" i="293"/>
  <c r="G3233" i="293"/>
  <c r="G3229" i="293"/>
  <c r="G3225" i="293"/>
  <c r="G3221" i="293"/>
  <c r="G3217" i="293"/>
  <c r="G3213" i="293"/>
  <c r="G3209" i="293"/>
  <c r="G3205" i="293"/>
  <c r="G3201" i="293"/>
  <c r="G3197" i="293"/>
  <c r="G3193" i="293"/>
  <c r="G3189" i="293"/>
  <c r="G3185" i="293"/>
  <c r="G3181" i="293"/>
  <c r="G3177" i="293"/>
  <c r="G3173" i="293"/>
  <c r="G3169" i="293"/>
  <c r="G3165" i="293"/>
  <c r="G3161" i="293"/>
  <c r="G3157" i="293"/>
  <c r="G3153" i="293"/>
  <c r="G3149" i="293"/>
  <c r="G3145" i="293"/>
  <c r="G3141" i="293"/>
  <c r="G3137" i="293"/>
  <c r="G3133" i="293"/>
  <c r="G3129" i="293"/>
  <c r="G3125" i="293"/>
  <c r="G3121" i="293"/>
  <c r="G3117" i="293"/>
  <c r="G3113" i="293"/>
  <c r="G3109" i="293"/>
  <c r="G3105" i="293"/>
  <c r="G3101" i="293"/>
  <c r="G3097" i="293"/>
  <c r="G3093" i="293"/>
  <c r="G3089" i="293"/>
  <c r="G3085" i="293"/>
  <c r="G3081" i="293"/>
  <c r="G3077" i="293"/>
  <c r="G3073" i="293"/>
  <c r="G3069" i="293"/>
  <c r="G3065" i="293"/>
  <c r="G3061" i="293"/>
  <c r="G3057" i="293"/>
  <c r="G3053" i="293"/>
  <c r="G3049" i="293"/>
  <c r="G3045" i="293"/>
  <c r="G3041" i="293"/>
  <c r="G3037" i="293"/>
  <c r="G3033" i="293"/>
  <c r="G3029" i="293"/>
  <c r="G3025" i="293"/>
  <c r="G3021" i="293"/>
  <c r="G3017" i="293"/>
  <c r="G3013" i="293"/>
  <c r="G3009" i="293"/>
  <c r="G3005" i="293"/>
  <c r="G3001" i="293"/>
  <c r="G2997" i="293"/>
  <c r="G2993" i="293"/>
  <c r="G2989" i="293"/>
  <c r="G2985" i="293"/>
  <c r="G2981" i="293"/>
  <c r="G2977" i="293"/>
  <c r="G2973" i="293"/>
  <c r="G2969" i="293"/>
  <c r="G2965" i="293"/>
  <c r="G2961" i="293"/>
  <c r="G2957" i="293"/>
  <c r="G2953" i="293"/>
  <c r="G2949" i="293"/>
  <c r="G2945" i="293"/>
  <c r="G2941" i="293"/>
  <c r="G2937" i="293"/>
  <c r="G2933" i="293"/>
  <c r="G2929" i="293"/>
  <c r="G2925" i="293"/>
  <c r="G2921" i="293"/>
  <c r="G2917" i="293"/>
  <c r="G2913" i="293"/>
  <c r="G2909" i="293"/>
  <c r="G2905" i="293"/>
  <c r="G2901" i="293"/>
  <c r="G2897" i="293"/>
  <c r="G2893" i="293"/>
  <c r="G2889" i="293"/>
  <c r="G2885" i="293"/>
  <c r="G2881" i="293"/>
  <c r="G2877" i="293"/>
  <c r="G2873" i="293"/>
  <c r="G2869" i="293"/>
  <c r="G2865" i="293"/>
  <c r="G2861" i="293"/>
  <c r="G2857" i="293"/>
  <c r="G2853" i="293"/>
  <c r="G2849" i="293"/>
  <c r="G2845" i="293"/>
  <c r="G2841" i="293"/>
  <c r="G2837" i="293"/>
  <c r="G2833" i="293"/>
  <c r="G2829" i="293"/>
  <c r="G2825" i="293"/>
  <c r="G2821" i="293"/>
  <c r="G2817" i="293"/>
  <c r="G2813" i="293"/>
  <c r="G2809" i="293"/>
  <c r="G2805" i="293"/>
  <c r="G2801" i="293"/>
  <c r="G2797" i="293"/>
  <c r="G2793" i="293"/>
  <c r="G2789" i="293"/>
  <c r="G2785" i="293"/>
  <c r="G2781" i="293"/>
  <c r="G2777" i="293"/>
  <c r="G2773" i="293"/>
  <c r="G2769" i="293"/>
  <c r="G2765" i="293"/>
  <c r="G2761" i="293"/>
  <c r="G2757" i="293"/>
  <c r="G2753" i="293"/>
  <c r="G2749" i="293"/>
  <c r="G2745" i="293"/>
  <c r="G2741" i="293"/>
  <c r="G2737" i="293"/>
  <c r="G2733" i="293"/>
  <c r="G2729" i="293"/>
  <c r="G2725" i="293"/>
  <c r="G2721" i="293"/>
  <c r="G2717" i="293"/>
  <c r="G2713" i="293"/>
  <c r="G2709" i="293"/>
  <c r="G2705" i="293"/>
  <c r="G2701" i="293"/>
  <c r="G2697" i="293"/>
  <c r="G2693" i="293"/>
  <c r="G2689" i="293"/>
  <c r="G2685" i="293"/>
  <c r="G2681" i="293"/>
  <c r="G2677" i="293"/>
  <c r="G2673" i="293"/>
  <c r="G2669" i="293"/>
  <c r="G2665" i="293"/>
  <c r="G2661" i="293"/>
  <c r="G2657" i="293"/>
  <c r="G2653" i="293"/>
  <c r="G2649" i="293"/>
  <c r="G2645" i="293"/>
  <c r="G2641" i="293"/>
  <c r="G2637" i="293"/>
  <c r="G2633" i="293"/>
  <c r="G2629" i="293"/>
  <c r="G2625" i="293"/>
  <c r="G2621" i="293"/>
  <c r="G2617" i="293"/>
  <c r="G2613" i="293"/>
  <c r="G2609" i="293"/>
  <c r="G2605" i="293"/>
  <c r="G2601" i="293"/>
  <c r="G2597" i="293"/>
  <c r="G2593" i="293"/>
  <c r="G2589" i="293"/>
  <c r="G2585" i="293"/>
  <c r="G2581" i="293"/>
  <c r="G2577" i="293"/>
  <c r="G2573" i="293"/>
  <c r="G2569" i="293"/>
  <c r="G2565" i="293"/>
  <c r="G2561" i="293"/>
  <c r="G2557" i="293"/>
  <c r="G2553" i="293"/>
  <c r="G2549" i="293"/>
  <c r="G2545" i="293"/>
  <c r="G2541" i="293"/>
  <c r="G2537" i="293"/>
  <c r="G2533" i="293"/>
  <c r="G2529" i="293"/>
  <c r="G2525" i="293"/>
  <c r="G2521" i="293"/>
  <c r="G2517" i="293"/>
  <c r="G2513" i="293"/>
  <c r="G2509" i="293"/>
  <c r="G2505" i="293"/>
  <c r="G2501" i="293"/>
  <c r="G2497" i="293"/>
  <c r="G2493" i="293"/>
  <c r="G2489" i="293"/>
  <c r="G2485" i="293"/>
  <c r="G2481" i="293"/>
  <c r="G2477" i="293"/>
  <c r="G2473" i="293"/>
  <c r="G2469" i="293"/>
  <c r="G2465" i="293"/>
  <c r="G2461" i="293"/>
  <c r="G2457" i="293"/>
  <c r="G2453" i="293"/>
  <c r="G2449" i="293"/>
  <c r="G2445" i="293"/>
  <c r="G2441" i="293"/>
  <c r="G2437" i="293"/>
  <c r="G2433" i="293"/>
  <c r="G2429" i="293"/>
  <c r="G2425" i="293"/>
  <c r="G2421" i="293"/>
  <c r="G2417" i="293"/>
  <c r="G2413" i="293"/>
  <c r="G2409" i="293"/>
  <c r="G2405" i="293"/>
  <c r="G2401" i="293"/>
  <c r="G2397" i="293"/>
  <c r="G2393" i="293"/>
  <c r="G2389" i="293"/>
  <c r="G2385" i="293"/>
  <c r="G2381" i="293"/>
  <c r="G2377" i="293"/>
  <c r="G2373" i="293"/>
  <c r="G2369" i="293"/>
  <c r="G2365" i="293"/>
  <c r="G2361" i="293"/>
  <c r="G2357" i="293"/>
  <c r="G2353" i="293"/>
  <c r="G2349" i="293"/>
  <c r="G2345" i="293"/>
  <c r="G2341" i="293"/>
  <c r="G2337" i="293"/>
  <c r="G2333" i="293"/>
  <c r="G2329" i="293"/>
  <c r="G2325" i="293"/>
  <c r="G2321" i="293"/>
  <c r="G2317" i="293"/>
  <c r="G2313" i="293"/>
  <c r="G2309" i="293"/>
  <c r="G2305" i="293"/>
  <c r="G2301" i="293"/>
  <c r="G2297" i="293"/>
  <c r="G2291" i="293"/>
  <c r="G2283" i="293"/>
  <c r="G2275" i="293"/>
  <c r="G2267" i="293"/>
  <c r="G2259" i="293"/>
  <c r="G2251" i="293"/>
  <c r="G2243" i="293"/>
  <c r="G2235" i="293"/>
  <c r="G2227" i="293"/>
  <c r="G2219" i="293"/>
  <c r="G2211" i="293"/>
  <c r="G2203" i="293"/>
  <c r="G2195" i="293"/>
  <c r="G2187" i="293"/>
  <c r="G2179" i="293"/>
  <c r="G2171" i="293"/>
  <c r="G2163" i="293"/>
  <c r="G2155" i="293"/>
  <c r="G2147" i="293"/>
  <c r="G2139" i="293"/>
  <c r="G2131" i="293"/>
  <c r="G2123" i="293"/>
  <c r="G2115" i="293"/>
  <c r="G2107" i="293"/>
  <c r="G2099" i="293"/>
  <c r="G2091" i="293"/>
  <c r="G2083" i="293"/>
  <c r="G2075" i="293"/>
  <c r="G2067" i="293"/>
  <c r="G2059" i="293"/>
  <c r="G2051" i="293"/>
  <c r="G2043" i="293"/>
  <c r="G2035" i="293"/>
  <c r="G2027" i="293"/>
  <c r="G2019" i="293"/>
  <c r="G2011" i="293"/>
  <c r="G2003" i="293"/>
  <c r="G1995" i="293"/>
  <c r="G1987" i="293"/>
  <c r="G1979" i="293"/>
  <c r="G1971" i="293"/>
  <c r="G1963" i="293"/>
  <c r="G1955" i="293"/>
  <c r="G1947" i="293"/>
  <c r="G1939" i="293"/>
  <c r="G1931" i="293"/>
  <c r="G1923" i="293"/>
  <c r="G1915" i="293"/>
  <c r="G1907" i="293"/>
  <c r="G1899" i="293"/>
  <c r="G1891" i="293"/>
  <c r="G1883" i="293"/>
  <c r="G1875" i="293"/>
  <c r="G1867" i="293"/>
  <c r="G1859" i="293"/>
  <c r="G1851" i="293"/>
  <c r="G1843" i="293"/>
  <c r="G1835" i="293"/>
  <c r="G1827" i="293"/>
  <c r="G1819" i="293"/>
  <c r="G1811" i="293"/>
  <c r="G1803" i="293"/>
  <c r="AY29" i="384"/>
  <c r="AX16" i="384"/>
  <c r="CL29" i="380"/>
  <c r="AW27" i="382"/>
  <c r="AX17" i="384" l="1"/>
  <c r="I15" i="382"/>
  <c r="J15" i="382"/>
  <c r="K15" i="382"/>
  <c r="L15" i="382"/>
  <c r="M15" i="382"/>
  <c r="N15" i="382"/>
  <c r="O15" i="382"/>
  <c r="P15" i="382"/>
  <c r="I16" i="382"/>
  <c r="J16" i="382"/>
  <c r="K16" i="382"/>
  <c r="L16" i="382"/>
  <c r="M16" i="382"/>
  <c r="N16" i="382"/>
  <c r="O16" i="382"/>
  <c r="P16" i="382"/>
  <c r="I17" i="382"/>
  <c r="J17" i="382"/>
  <c r="K17" i="382"/>
  <c r="L17" i="382"/>
  <c r="M17" i="382"/>
  <c r="N17" i="382"/>
  <c r="O17" i="382"/>
  <c r="P17" i="382"/>
  <c r="I18" i="382"/>
  <c r="J18" i="382"/>
  <c r="K18" i="382"/>
  <c r="L18" i="382"/>
  <c r="M18" i="382"/>
  <c r="N18" i="382"/>
  <c r="O18" i="382"/>
  <c r="P18" i="382"/>
  <c r="I19" i="382"/>
  <c r="J19" i="382"/>
  <c r="K19" i="382"/>
  <c r="L19" i="382"/>
  <c r="M19" i="382"/>
  <c r="N19" i="382"/>
  <c r="O19" i="382"/>
  <c r="P19" i="382"/>
  <c r="I20" i="382"/>
  <c r="J20" i="382"/>
  <c r="K20" i="382"/>
  <c r="L20" i="382"/>
  <c r="M20" i="382"/>
  <c r="N20" i="382"/>
  <c r="O20" i="382"/>
  <c r="P20" i="382"/>
  <c r="I21" i="382"/>
  <c r="J21" i="382"/>
  <c r="K21" i="382"/>
  <c r="L21" i="382"/>
  <c r="M21" i="382"/>
  <c r="N21" i="382"/>
  <c r="O21" i="382"/>
  <c r="P21" i="382"/>
  <c r="I22" i="382"/>
  <c r="J22" i="382"/>
  <c r="K22" i="382"/>
  <c r="L22" i="382"/>
  <c r="M22" i="382"/>
  <c r="N22" i="382"/>
  <c r="O22" i="382"/>
  <c r="P22" i="382"/>
  <c r="A380" i="377"/>
  <c r="A381" i="377"/>
  <c r="A382" i="377"/>
  <c r="A383" i="377"/>
  <c r="A384" i="377"/>
  <c r="A385" i="377"/>
  <c r="A386" i="377"/>
  <c r="A387" i="377"/>
  <c r="A388" i="377"/>
  <c r="A389" i="377"/>
  <c r="A390" i="377"/>
  <c r="A391" i="377"/>
  <c r="A392" i="377"/>
  <c r="A393" i="377"/>
  <c r="A394" i="377"/>
  <c r="A395" i="377"/>
  <c r="A396" i="377"/>
  <c r="A397" i="377"/>
  <c r="A398" i="377"/>
  <c r="A399" i="377"/>
  <c r="A400" i="377"/>
  <c r="A401" i="377"/>
  <c r="A402" i="377"/>
  <c r="A403" i="377"/>
  <c r="A404" i="377"/>
  <c r="A405" i="377"/>
  <c r="A406" i="377"/>
  <c r="A407" i="377"/>
  <c r="A408" i="377"/>
  <c r="A409" i="377"/>
  <c r="A410" i="377"/>
  <c r="A411" i="377"/>
  <c r="A412" i="377"/>
  <c r="A413" i="377"/>
  <c r="A414" i="377"/>
  <c r="A415" i="377"/>
  <c r="A416" i="377"/>
  <c r="A417" i="377"/>
  <c r="A418" i="377"/>
  <c r="A419" i="377"/>
  <c r="A420" i="377"/>
  <c r="A421" i="377"/>
  <c r="A422" i="377"/>
  <c r="A423" i="377"/>
  <c r="A424" i="377"/>
  <c r="A425" i="377"/>
  <c r="A426" i="377"/>
  <c r="A427" i="377"/>
  <c r="A428" i="377"/>
  <c r="A429" i="377"/>
  <c r="A430" i="377"/>
  <c r="A431" i="377"/>
  <c r="A432" i="377"/>
  <c r="A433" i="377"/>
  <c r="A434" i="377"/>
  <c r="A435" i="377"/>
  <c r="A436" i="377"/>
  <c r="A437" i="377"/>
  <c r="A438" i="377"/>
  <c r="A439" i="377"/>
  <c r="A440" i="377"/>
  <c r="A441" i="377"/>
  <c r="A442" i="377"/>
  <c r="A443" i="377"/>
  <c r="A444" i="377"/>
  <c r="A445" i="377"/>
  <c r="A446" i="377"/>
  <c r="A447" i="377"/>
  <c r="A448" i="377"/>
  <c r="A449" i="377"/>
  <c r="A450" i="377"/>
  <c r="A451" i="377"/>
  <c r="A452" i="377"/>
  <c r="A453" i="377"/>
  <c r="A454" i="377"/>
  <c r="A455" i="377"/>
  <c r="A456" i="377"/>
  <c r="A457" i="377"/>
  <c r="A458" i="377"/>
  <c r="A459" i="377"/>
  <c r="A460" i="377"/>
  <c r="A461" i="377"/>
  <c r="A462" i="377"/>
  <c r="A463" i="377"/>
  <c r="A464" i="377"/>
  <c r="A465" i="377"/>
  <c r="A466" i="377"/>
  <c r="A467" i="377"/>
  <c r="A468" i="377"/>
  <c r="A469" i="377"/>
  <c r="A470" i="377"/>
  <c r="A471" i="377"/>
  <c r="A472" i="377"/>
  <c r="A473" i="377"/>
  <c r="A474" i="377"/>
  <c r="A475" i="377"/>
  <c r="A476" i="377"/>
  <c r="A477" i="377"/>
  <c r="A478" i="377"/>
  <c r="A479" i="377"/>
  <c r="A480" i="377"/>
  <c r="A481" i="377"/>
  <c r="A482" i="377"/>
  <c r="A483" i="377"/>
  <c r="A484" i="377"/>
  <c r="A485" i="377"/>
  <c r="A486" i="377"/>
  <c r="A487" i="377"/>
  <c r="A488" i="377"/>
  <c r="A489" i="377"/>
  <c r="A490" i="377"/>
  <c r="A491" i="377"/>
  <c r="A492" i="377"/>
  <c r="A493" i="377"/>
  <c r="A494" i="377"/>
  <c r="A495" i="377"/>
  <c r="A496" i="377"/>
  <c r="A497" i="377"/>
  <c r="A498" i="377"/>
  <c r="AF21" i="382"/>
  <c r="Y21" i="382"/>
  <c r="AF20" i="382"/>
  <c r="Y20" i="382"/>
  <c r="AF19" i="382"/>
  <c r="Y19" i="382"/>
  <c r="AF18" i="382"/>
  <c r="Y18" i="382"/>
  <c r="AF17" i="382"/>
  <c r="Y17" i="382"/>
  <c r="AF16" i="382"/>
  <c r="Y16" i="382"/>
  <c r="AF15" i="382"/>
  <c r="AF13" i="382" s="1"/>
  <c r="Y15" i="382"/>
  <c r="A375" i="377"/>
  <c r="A376" i="377"/>
  <c r="A377" i="377"/>
  <c r="A378" i="377"/>
  <c r="A379" i="377"/>
  <c r="AW14" i="382"/>
  <c r="AW15" i="382" s="1"/>
  <c r="AW16" i="382" s="1"/>
  <c r="AW17" i="382" s="1"/>
  <c r="AW18" i="382" s="1"/>
  <c r="AW19" i="382" s="1"/>
  <c r="AW20" i="382" s="1"/>
  <c r="AW21" i="382" s="1"/>
  <c r="AV13" i="382"/>
  <c r="AV14" i="382" s="1"/>
  <c r="AL13" i="382"/>
  <c r="AK13" i="382"/>
  <c r="AJ13" i="382"/>
  <c r="AI13" i="382"/>
  <c r="AH13" i="382"/>
  <c r="AG13" i="382"/>
  <c r="Y13" i="382"/>
  <c r="X13" i="382"/>
  <c r="W13" i="382"/>
  <c r="T13" i="382"/>
  <c r="P13" i="382"/>
  <c r="O13" i="382"/>
  <c r="N13" i="382"/>
  <c r="M13" i="382"/>
  <c r="L13" i="382"/>
  <c r="I13" i="382"/>
  <c r="A363" i="377"/>
  <c r="A364" i="377"/>
  <c r="A365" i="377"/>
  <c r="A366" i="377"/>
  <c r="A367" i="377"/>
  <c r="A368" i="377"/>
  <c r="A369" i="377"/>
  <c r="A370" i="377"/>
  <c r="A371" i="377"/>
  <c r="A372" i="377"/>
  <c r="A373" i="377"/>
  <c r="A374" i="377"/>
  <c r="CL14" i="380"/>
  <c r="CK13" i="380"/>
  <c r="CK14" i="380" s="1"/>
  <c r="BM13" i="380"/>
  <c r="BK13" i="380"/>
  <c r="BJ13" i="380"/>
  <c r="BI13" i="380"/>
  <c r="BH13" i="380"/>
  <c r="BG13" i="380"/>
  <c r="BC13" i="380"/>
  <c r="BD13" i="380" s="1"/>
  <c r="BB13" i="380"/>
  <c r="AY13" i="380"/>
  <c r="AX13" i="380"/>
  <c r="AW13" i="380"/>
  <c r="AV13" i="380"/>
  <c r="AU13" i="380"/>
  <c r="AT13" i="380"/>
  <c r="AS13" i="380"/>
  <c r="AO13" i="380"/>
  <c r="AN13" i="380"/>
  <c r="AM13" i="380"/>
  <c r="AL13" i="380"/>
  <c r="AH13" i="380"/>
  <c r="AG13" i="380"/>
  <c r="AF13" i="380"/>
  <c r="AE13" i="380"/>
  <c r="AD13" i="380"/>
  <c r="AC13" i="380"/>
  <c r="AB13" i="380"/>
  <c r="U13" i="380"/>
  <c r="T13" i="380"/>
  <c r="P13" i="380"/>
  <c r="O13" i="380"/>
  <c r="N13" i="380"/>
  <c r="M13" i="380"/>
  <c r="CD13" i="380" s="1"/>
  <c r="L13" i="380"/>
  <c r="I13" i="380"/>
  <c r="A362" i="377"/>
  <c r="A361" i="377"/>
  <c r="AX18" i="384" l="1"/>
  <c r="CD16" i="380"/>
  <c r="CD20" i="380"/>
  <c r="CD24" i="380"/>
  <c r="CD28" i="380"/>
  <c r="CD17" i="380"/>
  <c r="CD21" i="380"/>
  <c r="CD25" i="380"/>
  <c r="CD29" i="380"/>
  <c r="CD14" i="380"/>
  <c r="CD18" i="380"/>
  <c r="CD22" i="380"/>
  <c r="CD26" i="380"/>
  <c r="CD30" i="380"/>
  <c r="CD15" i="380"/>
  <c r="CD19" i="380"/>
  <c r="CD23" i="380"/>
  <c r="CD27" i="380"/>
  <c r="CL15" i="380"/>
  <c r="CL16" i="380" s="1"/>
  <c r="CL17" i="380" s="1"/>
  <c r="CL18" i="380" s="1"/>
  <c r="CL19" i="380" s="1"/>
  <c r="CL20" i="380" s="1"/>
  <c r="CL21" i="380" s="1"/>
  <c r="CL22" i="380" s="1"/>
  <c r="CK15" i="380"/>
  <c r="AV15" i="382"/>
  <c r="AW22" i="382"/>
  <c r="A360" i="377"/>
  <c r="AX19" i="384" l="1"/>
  <c r="CK16" i="380"/>
  <c r="AV16" i="382"/>
  <c r="I26" i="367"/>
  <c r="J26" i="367"/>
  <c r="K26" i="367"/>
  <c r="L26" i="367"/>
  <c r="M26" i="367"/>
  <c r="N26" i="367"/>
  <c r="O26" i="367"/>
  <c r="P26" i="367"/>
  <c r="I27" i="367"/>
  <c r="J27" i="367"/>
  <c r="K27" i="367"/>
  <c r="L27" i="367"/>
  <c r="M27" i="367"/>
  <c r="N27" i="367"/>
  <c r="O27" i="367"/>
  <c r="P27" i="367"/>
  <c r="I28" i="367"/>
  <c r="J28" i="367"/>
  <c r="K28" i="367"/>
  <c r="L28" i="367"/>
  <c r="M28" i="367"/>
  <c r="N28" i="367"/>
  <c r="O28" i="367"/>
  <c r="P28" i="367"/>
  <c r="I29" i="367"/>
  <c r="J29" i="367"/>
  <c r="K29" i="367"/>
  <c r="L29" i="367"/>
  <c r="M29" i="367"/>
  <c r="N29" i="367"/>
  <c r="O29" i="367"/>
  <c r="P29" i="367"/>
  <c r="BI25" i="367"/>
  <c r="BJ25" i="367"/>
  <c r="BI26" i="367"/>
  <c r="BJ26" i="367"/>
  <c r="BI27" i="367"/>
  <c r="BJ27" i="367"/>
  <c r="BI28" i="367"/>
  <c r="BJ28" i="367"/>
  <c r="BI29" i="367"/>
  <c r="BJ29" i="367"/>
  <c r="BI30" i="367"/>
  <c r="BJ30" i="367"/>
  <c r="BD25" i="367"/>
  <c r="BE25" i="367"/>
  <c r="BD26" i="367"/>
  <c r="BE26" i="367"/>
  <c r="BD27" i="367"/>
  <c r="BE27" i="367"/>
  <c r="BD28" i="367"/>
  <c r="BE28" i="367"/>
  <c r="BD29" i="367"/>
  <c r="BE29" i="367"/>
  <c r="BD30" i="367"/>
  <c r="BE30" i="367"/>
  <c r="AY25" i="367"/>
  <c r="AZ25" i="367"/>
  <c r="AY26" i="367"/>
  <c r="AZ26" i="367"/>
  <c r="AY27" i="367"/>
  <c r="AZ27" i="367"/>
  <c r="AY28" i="367"/>
  <c r="AZ28" i="367"/>
  <c r="AY29" i="367"/>
  <c r="AZ29" i="367"/>
  <c r="AY30" i="367"/>
  <c r="AZ30" i="367"/>
  <c r="F25" i="367"/>
  <c r="F26" i="367"/>
  <c r="F27" i="367"/>
  <c r="F28" i="367"/>
  <c r="F29" i="367"/>
  <c r="F30" i="367"/>
  <c r="A261" i="377"/>
  <c r="A262" i="377"/>
  <c r="A263" i="377"/>
  <c r="A264" i="377"/>
  <c r="A265" i="377"/>
  <c r="A266" i="377"/>
  <c r="A267" i="377"/>
  <c r="A268" i="377"/>
  <c r="A269" i="377"/>
  <c r="A270" i="377"/>
  <c r="A271" i="377"/>
  <c r="A272" i="377"/>
  <c r="A273" i="377"/>
  <c r="A274" i="377"/>
  <c r="A275" i="377"/>
  <c r="A276" i="377"/>
  <c r="A277" i="377"/>
  <c r="A278" i="377"/>
  <c r="A279" i="377"/>
  <c r="A280" i="377"/>
  <c r="A281" i="377"/>
  <c r="A282" i="377"/>
  <c r="A283" i="377"/>
  <c r="A284" i="377"/>
  <c r="A285" i="377"/>
  <c r="A286" i="377"/>
  <c r="A287" i="377"/>
  <c r="A288" i="377"/>
  <c r="A289" i="377"/>
  <c r="A290" i="377"/>
  <c r="A291" i="377"/>
  <c r="A292" i="377"/>
  <c r="A293" i="377"/>
  <c r="A294" i="377"/>
  <c r="A295" i="377"/>
  <c r="A296" i="377"/>
  <c r="A297" i="377"/>
  <c r="A298" i="377"/>
  <c r="A299" i="377"/>
  <c r="A300" i="377"/>
  <c r="A301" i="377"/>
  <c r="A302" i="377"/>
  <c r="A303" i="377"/>
  <c r="A304" i="377"/>
  <c r="A305" i="377"/>
  <c r="A306" i="377"/>
  <c r="A307" i="377"/>
  <c r="A308" i="377"/>
  <c r="A309" i="377"/>
  <c r="A310" i="377"/>
  <c r="A311" i="377"/>
  <c r="A312" i="377"/>
  <c r="A313" i="377"/>
  <c r="A314" i="377"/>
  <c r="A315" i="377"/>
  <c r="A316" i="377"/>
  <c r="A317" i="377"/>
  <c r="A318" i="377"/>
  <c r="A319" i="377"/>
  <c r="A320" i="377"/>
  <c r="A321" i="377"/>
  <c r="A322" i="377"/>
  <c r="A323" i="377"/>
  <c r="A324" i="377"/>
  <c r="A325" i="377"/>
  <c r="A326" i="377"/>
  <c r="A327" i="377"/>
  <c r="A328" i="377"/>
  <c r="A329" i="377"/>
  <c r="A330" i="377"/>
  <c r="A331" i="377"/>
  <c r="A332" i="377"/>
  <c r="A333" i="377"/>
  <c r="A334" i="377"/>
  <c r="A335" i="377"/>
  <c r="A336" i="377"/>
  <c r="A337" i="377"/>
  <c r="A338" i="377"/>
  <c r="A339" i="377"/>
  <c r="A340" i="377"/>
  <c r="A341" i="377"/>
  <c r="A342" i="377"/>
  <c r="A343" i="377"/>
  <c r="A344" i="377"/>
  <c r="A345" i="377"/>
  <c r="A346" i="377"/>
  <c r="A347" i="377"/>
  <c r="A348" i="377"/>
  <c r="A349" i="377"/>
  <c r="A350" i="377"/>
  <c r="A351" i="377"/>
  <c r="A352" i="377"/>
  <c r="A353" i="377"/>
  <c r="A354" i="377"/>
  <c r="A355" i="377"/>
  <c r="A356" i="377"/>
  <c r="A357" i="377"/>
  <c r="A358" i="377"/>
  <c r="A359" i="377"/>
  <c r="BH28" i="367"/>
  <c r="BC28" i="367"/>
  <c r="AR28" i="367"/>
  <c r="AC28" i="367"/>
  <c r="BH27" i="367"/>
  <c r="BC27" i="367"/>
  <c r="AR27" i="367"/>
  <c r="AC27" i="367"/>
  <c r="BH26" i="367"/>
  <c r="BC26" i="367"/>
  <c r="AR26" i="367"/>
  <c r="AC26" i="367"/>
  <c r="AX20" i="384" l="1"/>
  <c r="CK17" i="380"/>
  <c r="AV17" i="382"/>
  <c r="AX21" i="384" l="1"/>
  <c r="CK18" i="380"/>
  <c r="AV18" i="382"/>
  <c r="AX22" i="384" l="1"/>
  <c r="AX23" i="384" s="1"/>
  <c r="CK19" i="380"/>
  <c r="AV19" i="382"/>
  <c r="AX24" i="384" l="1"/>
  <c r="CK20" i="380"/>
  <c r="AV20" i="382"/>
  <c r="AX25" i="384" l="1"/>
  <c r="CK21" i="380"/>
  <c r="AV21" i="382"/>
  <c r="AX26" i="384" l="1"/>
  <c r="CK22" i="380"/>
  <c r="CK23" i="380" s="1"/>
  <c r="AV22" i="382"/>
  <c r="AV23" i="382" s="1"/>
  <c r="A260" i="377"/>
  <c r="A259" i="377"/>
  <c r="A258" i="377"/>
  <c r="A257" i="377"/>
  <c r="A256" i="377"/>
  <c r="AX27" i="384" l="1"/>
  <c r="CK24" i="380"/>
  <c r="AV24" i="382"/>
  <c r="A255" i="377"/>
  <c r="AX28" i="384" l="1"/>
  <c r="CK25" i="380"/>
  <c r="AV25" i="382"/>
  <c r="AX29" i="384" l="1"/>
  <c r="CK26" i="380"/>
  <c r="AV26" i="382"/>
  <c r="AX30" i="384" l="1"/>
  <c r="BH28" i="384" s="1"/>
  <c r="BI27" i="384"/>
  <c r="AZ25" i="384"/>
  <c r="BD20" i="384"/>
  <c r="BA27" i="384"/>
  <c r="AZ27" i="384"/>
  <c r="BD16" i="384"/>
  <c r="BA21" i="384"/>
  <c r="BH16" i="384"/>
  <c r="BH25" i="384"/>
  <c r="BI18" i="384"/>
  <c r="BI25" i="384"/>
  <c r="BD18" i="384"/>
  <c r="BI21" i="384"/>
  <c r="BI16" i="384"/>
  <c r="AZ18" i="384"/>
  <c r="BH20" i="384"/>
  <c r="BH27" i="384"/>
  <c r="BD25" i="384"/>
  <c r="BA25" i="384"/>
  <c r="BI20" i="384"/>
  <c r="BA20" i="384"/>
  <c r="BH18" i="384"/>
  <c r="BG28" i="384"/>
  <c r="BA28" i="384"/>
  <c r="AZ28" i="384"/>
  <c r="BI28" i="384"/>
  <c r="BD28" i="384"/>
  <c r="BB27" i="384"/>
  <c r="CK27" i="380"/>
  <c r="AV27" i="382"/>
  <c r="AZ16" i="384" l="1"/>
  <c r="BC28" i="384"/>
  <c r="BG21" i="384"/>
  <c r="BD27" i="384"/>
  <c r="BH21" i="384"/>
  <c r="BF28" i="384"/>
  <c r="BH26" i="384"/>
  <c r="BD15" i="384"/>
  <c r="BG20" i="384"/>
  <c r="BF21" i="384"/>
  <c r="BI26" i="384"/>
  <c r="BG16" i="384"/>
  <c r="BI19" i="384"/>
  <c r="BB18" i="384"/>
  <c r="BA19" i="384"/>
  <c r="BA16" i="384"/>
  <c r="BI15" i="384"/>
  <c r="BD17" i="384"/>
  <c r="BF20" i="384"/>
  <c r="BE20" i="384" s="1"/>
  <c r="BI24" i="384"/>
  <c r="BB24" i="384"/>
  <c r="BB19" i="384"/>
  <c r="BF18" i="384"/>
  <c r="BE18" i="384" s="1"/>
  <c r="BF27" i="384"/>
  <c r="BB28" i="384"/>
  <c r="BC26" i="384"/>
  <c r="BF17" i="384"/>
  <c r="AZ21" i="384"/>
  <c r="BC21" i="384"/>
  <c r="BD26" i="384"/>
  <c r="BD21" i="384"/>
  <c r="BD19" i="384"/>
  <c r="BH24" i="384"/>
  <c r="BA26" i="384"/>
  <c r="AZ15" i="384"/>
  <c r="BB15" i="384"/>
  <c r="BC16" i="384"/>
  <c r="BC20" i="384"/>
  <c r="BB21" i="384"/>
  <c r="BA15" i="384"/>
  <c r="BG19" i="384"/>
  <c r="AZ19" i="384"/>
  <c r="BC27" i="384"/>
  <c r="BD24" i="384"/>
  <c r="AZ20" i="384"/>
  <c r="BH19" i="384"/>
  <c r="BH17" i="384"/>
  <c r="BF26" i="384"/>
  <c r="BA24" i="384"/>
  <c r="BA18" i="384"/>
  <c r="BG18" i="384"/>
  <c r="AZ26" i="384"/>
  <c r="AZ17" i="384"/>
  <c r="BC18" i="384"/>
  <c r="BC24" i="384"/>
  <c r="BG25" i="384"/>
  <c r="BG17" i="384"/>
  <c r="BC15" i="384"/>
  <c r="BB16" i="384"/>
  <c r="BF25" i="384"/>
  <c r="BE25" i="384" s="1"/>
  <c r="BG27" i="384"/>
  <c r="BB25" i="384"/>
  <c r="BC17" i="384"/>
  <c r="BA17" i="384"/>
  <c r="BF19" i="384"/>
  <c r="BI17" i="384"/>
  <c r="BF24" i="384"/>
  <c r="BC19" i="384"/>
  <c r="BF16" i="384"/>
  <c r="BE16" i="384" s="1"/>
  <c r="BF15" i="384"/>
  <c r="BB26" i="384"/>
  <c r="AZ24" i="384"/>
  <c r="BB17" i="384"/>
  <c r="BH15" i="384"/>
  <c r="BG26" i="384"/>
  <c r="BG15" i="384"/>
  <c r="BG24" i="384"/>
  <c r="BB20" i="384"/>
  <c r="BC25" i="384"/>
  <c r="BE28" i="384"/>
  <c r="CK28" i="380"/>
  <c r="AV28" i="382"/>
  <c r="BF26" i="382" s="1"/>
  <c r="BE27" i="384" l="1"/>
  <c r="BE21" i="384"/>
  <c r="BB21" i="382"/>
  <c r="AZ25" i="382"/>
  <c r="AV13" i="384"/>
  <c r="AX25" i="382"/>
  <c r="BB26" i="382"/>
  <c r="BE16" i="382"/>
  <c r="BG16" i="382"/>
  <c r="AT13" i="384"/>
  <c r="AQ13" i="384"/>
  <c r="BE26" i="384"/>
  <c r="BE17" i="384"/>
  <c r="AX26" i="382"/>
  <c r="BG18" i="382"/>
  <c r="AW13" i="384"/>
  <c r="AU13" i="384"/>
  <c r="BE24" i="384"/>
  <c r="AC13" i="384"/>
  <c r="AO13" i="384"/>
  <c r="BE19" i="384"/>
  <c r="AR13" i="384"/>
  <c r="BE15" i="384"/>
  <c r="S13" i="384"/>
  <c r="BF20" i="382"/>
  <c r="BF18" i="382"/>
  <c r="BB20" i="382"/>
  <c r="BF21" i="382"/>
  <c r="BG21" i="382"/>
  <c r="BG20" i="382"/>
  <c r="AY26" i="382"/>
  <c r="BF25" i="382"/>
  <c r="BB18" i="382"/>
  <c r="AY25" i="382"/>
  <c r="BG25" i="382"/>
  <c r="CK29" i="380"/>
  <c r="BE26" i="382"/>
  <c r="BB16" i="382"/>
  <c r="AZ20" i="382"/>
  <c r="BF16" i="382"/>
  <c r="AY21" i="382"/>
  <c r="AY20" i="382"/>
  <c r="BA21" i="382"/>
  <c r="AX16" i="382"/>
  <c r="BA26" i="382"/>
  <c r="BG26" i="382"/>
  <c r="AX18" i="382"/>
  <c r="BE21" i="382"/>
  <c r="AY18" i="382"/>
  <c r="AX21" i="382"/>
  <c r="BA16" i="382"/>
  <c r="AY16" i="382"/>
  <c r="AX20" i="382"/>
  <c r="BB25" i="382"/>
  <c r="BD26" i="382"/>
  <c r="BC26" i="382" s="1"/>
  <c r="BB24" i="382"/>
  <c r="BA19" i="382"/>
  <c r="BD18" i="382"/>
  <c r="AX24" i="382"/>
  <c r="AX15" i="382"/>
  <c r="BE20" i="382"/>
  <c r="BD21" i="382"/>
  <c r="AZ16" i="382"/>
  <c r="BE18" i="382"/>
  <c r="BF19" i="382"/>
  <c r="BG15" i="382"/>
  <c r="BB15" i="382"/>
  <c r="AZ26" i="382"/>
  <c r="BD24" i="382"/>
  <c r="AX19" i="382"/>
  <c r="BG19" i="382"/>
  <c r="AZ24" i="382"/>
  <c r="AX17" i="382"/>
  <c r="BB17" i="382"/>
  <c r="AY17" i="382"/>
  <c r="BA18" i="382"/>
  <c r="AZ15" i="382"/>
  <c r="AY19" i="382"/>
  <c r="BA17" i="382"/>
  <c r="BD20" i="382"/>
  <c r="BD15" i="382"/>
  <c r="BA20" i="382"/>
  <c r="BE15" i="382"/>
  <c r="BB19" i="382"/>
  <c r="BF17" i="382"/>
  <c r="AY15" i="382"/>
  <c r="AZ17" i="382"/>
  <c r="BE17" i="382"/>
  <c r="BF24" i="382"/>
  <c r="AZ21" i="382"/>
  <c r="BD16" i="382"/>
  <c r="BD25" i="382"/>
  <c r="BE25" i="382"/>
  <c r="BG24" i="382"/>
  <c r="BD17" i="382"/>
  <c r="BA15" i="382"/>
  <c r="AY24" i="382"/>
  <c r="BE19" i="382"/>
  <c r="AZ19" i="382"/>
  <c r="BE24" i="382"/>
  <c r="BD19" i="382"/>
  <c r="AZ18" i="382"/>
  <c r="BA24" i="382"/>
  <c r="BF15" i="382"/>
  <c r="BG17" i="382"/>
  <c r="BA25" i="382"/>
  <c r="A254" i="377"/>
  <c r="BC21" i="382" l="1"/>
  <c r="BC20" i="382"/>
  <c r="AS13" i="384"/>
  <c r="BC18" i="382"/>
  <c r="BC25" i="382"/>
  <c r="BC16" i="382"/>
  <c r="CK30" i="380"/>
  <c r="CU28" i="380" s="1"/>
  <c r="AT13" i="382"/>
  <c r="AR13" i="382"/>
  <c r="AM13" i="382"/>
  <c r="AO13" i="382"/>
  <c r="BC19" i="382"/>
  <c r="S13" i="382"/>
  <c r="BC24" i="382"/>
  <c r="AS13" i="382"/>
  <c r="AP13" i="382"/>
  <c r="BC15" i="382"/>
  <c r="AA13" i="382"/>
  <c r="BC17" i="382"/>
  <c r="AU13" i="382"/>
  <c r="I15" i="367"/>
  <c r="J15" i="367"/>
  <c r="K15" i="367"/>
  <c r="L15" i="367"/>
  <c r="M15" i="367"/>
  <c r="N15" i="367"/>
  <c r="O15" i="367"/>
  <c r="P15" i="367"/>
  <c r="I16" i="367"/>
  <c r="J16" i="367"/>
  <c r="K16" i="367"/>
  <c r="L16" i="367"/>
  <c r="M16" i="367"/>
  <c r="N16" i="367"/>
  <c r="O16" i="367"/>
  <c r="P16" i="367"/>
  <c r="I17" i="367"/>
  <c r="J17" i="367"/>
  <c r="K17" i="367"/>
  <c r="L17" i="367"/>
  <c r="M17" i="367"/>
  <c r="N17" i="367"/>
  <c r="O17" i="367"/>
  <c r="P17" i="367"/>
  <c r="I18" i="367"/>
  <c r="J18" i="367"/>
  <c r="K18" i="367"/>
  <c r="L18" i="367"/>
  <c r="M18" i="367"/>
  <c r="N18" i="367"/>
  <c r="O18" i="367"/>
  <c r="P18" i="367"/>
  <c r="I19" i="367"/>
  <c r="J19" i="367"/>
  <c r="K19" i="367"/>
  <c r="L19" i="367"/>
  <c r="M19" i="367"/>
  <c r="N19" i="367"/>
  <c r="O19" i="367"/>
  <c r="P19" i="367"/>
  <c r="I20" i="367"/>
  <c r="J20" i="367"/>
  <c r="K20" i="367"/>
  <c r="L20" i="367"/>
  <c r="M20" i="367"/>
  <c r="N20" i="367"/>
  <c r="O20" i="367"/>
  <c r="P20" i="367"/>
  <c r="I21" i="367"/>
  <c r="J21" i="367"/>
  <c r="K21" i="367"/>
  <c r="L21" i="367"/>
  <c r="M21" i="367"/>
  <c r="N21" i="367"/>
  <c r="O21" i="367"/>
  <c r="P21" i="367"/>
  <c r="I22" i="367"/>
  <c r="J22" i="367"/>
  <c r="K22" i="367"/>
  <c r="L22" i="367"/>
  <c r="M22" i="367"/>
  <c r="N22" i="367"/>
  <c r="O22" i="367"/>
  <c r="P22" i="367"/>
  <c r="BI14" i="367"/>
  <c r="BJ14" i="367"/>
  <c r="BI15" i="367"/>
  <c r="BJ15" i="367"/>
  <c r="BI16" i="367"/>
  <c r="BJ16" i="367"/>
  <c r="BI17" i="367"/>
  <c r="BJ17" i="367"/>
  <c r="BI18" i="367"/>
  <c r="BJ18" i="367"/>
  <c r="BI19" i="367"/>
  <c r="BJ19" i="367"/>
  <c r="BI20" i="367"/>
  <c r="BJ20" i="367"/>
  <c r="BI21" i="367"/>
  <c r="BJ21" i="367"/>
  <c r="BI22" i="367"/>
  <c r="BJ22" i="367"/>
  <c r="BI23" i="367"/>
  <c r="BJ23" i="367"/>
  <c r="BD14" i="367"/>
  <c r="BE14" i="367"/>
  <c r="BD15" i="367"/>
  <c r="BE15" i="367"/>
  <c r="BD16" i="367"/>
  <c r="BE16" i="367"/>
  <c r="BD17" i="367"/>
  <c r="BE17" i="367"/>
  <c r="BD18" i="367"/>
  <c r="BE18" i="367"/>
  <c r="BD19" i="367"/>
  <c r="BE19" i="367"/>
  <c r="BD20" i="367"/>
  <c r="BE20" i="367"/>
  <c r="BD21" i="367"/>
  <c r="BE21" i="367"/>
  <c r="BD22" i="367"/>
  <c r="BE22" i="367"/>
  <c r="BD23" i="367"/>
  <c r="BE23" i="367"/>
  <c r="AY14" i="367"/>
  <c r="AZ14" i="367"/>
  <c r="AY15" i="367"/>
  <c r="AZ15" i="367"/>
  <c r="AY16" i="367"/>
  <c r="AZ16" i="367"/>
  <c r="AY17" i="367"/>
  <c r="AZ17" i="367"/>
  <c r="AY18" i="367"/>
  <c r="AZ18" i="367"/>
  <c r="AY19" i="367"/>
  <c r="AZ19" i="367"/>
  <c r="AY20" i="367"/>
  <c r="AZ20" i="367"/>
  <c r="AY21" i="367"/>
  <c r="AZ21" i="367"/>
  <c r="AY22" i="367"/>
  <c r="AZ22" i="367"/>
  <c r="AY23" i="367"/>
  <c r="AZ23" i="367"/>
  <c r="F14" i="367"/>
  <c r="F15" i="367"/>
  <c r="F16" i="367"/>
  <c r="F17" i="367"/>
  <c r="F18" i="367"/>
  <c r="F19" i="367"/>
  <c r="F20" i="367"/>
  <c r="F21" i="367"/>
  <c r="F22" i="367"/>
  <c r="F23" i="367"/>
  <c r="A23" i="377"/>
  <c r="A24" i="377"/>
  <c r="A25" i="377"/>
  <c r="A26" i="377"/>
  <c r="A27" i="377"/>
  <c r="A28" i="377"/>
  <c r="A29" i="377"/>
  <c r="A30" i="377"/>
  <c r="A31" i="377"/>
  <c r="A32" i="377"/>
  <c r="A33" i="377"/>
  <c r="A34" i="377"/>
  <c r="A35" i="377"/>
  <c r="A36" i="377"/>
  <c r="A37" i="377"/>
  <c r="A38" i="377"/>
  <c r="A39" i="377"/>
  <c r="A40" i="377"/>
  <c r="A41" i="377"/>
  <c r="A42" i="377"/>
  <c r="A43" i="377"/>
  <c r="A44" i="377"/>
  <c r="A45" i="377"/>
  <c r="A46" i="377"/>
  <c r="A47" i="377"/>
  <c r="A48" i="377"/>
  <c r="A49" i="377"/>
  <c r="A50" i="377"/>
  <c r="A51" i="377"/>
  <c r="A52" i="377"/>
  <c r="A53" i="377"/>
  <c r="A54" i="377"/>
  <c r="A55" i="377"/>
  <c r="A56" i="377"/>
  <c r="A57" i="377"/>
  <c r="A58" i="377"/>
  <c r="A59" i="377"/>
  <c r="A60" i="377"/>
  <c r="A61" i="377"/>
  <c r="A62" i="377"/>
  <c r="A63" i="377"/>
  <c r="A64" i="377"/>
  <c r="A65" i="377"/>
  <c r="A66" i="377"/>
  <c r="A67" i="377"/>
  <c r="A68" i="377"/>
  <c r="A69" i="377"/>
  <c r="A70" i="377"/>
  <c r="A71" i="377"/>
  <c r="A72" i="377"/>
  <c r="A73" i="377"/>
  <c r="A74" i="377"/>
  <c r="A75" i="377"/>
  <c r="A76" i="377"/>
  <c r="A77" i="377"/>
  <c r="A78" i="377"/>
  <c r="A79" i="377"/>
  <c r="A80" i="377"/>
  <c r="A81" i="377"/>
  <c r="A82" i="377"/>
  <c r="A83" i="377"/>
  <c r="A84" i="377"/>
  <c r="A85" i="377"/>
  <c r="A86" i="377"/>
  <c r="A87" i="377"/>
  <c r="A88" i="377"/>
  <c r="A89" i="377"/>
  <c r="A90" i="377"/>
  <c r="A91" i="377"/>
  <c r="A92" i="377"/>
  <c r="A93" i="377"/>
  <c r="A94" i="377"/>
  <c r="A95" i="377"/>
  <c r="A96" i="377"/>
  <c r="A97" i="377"/>
  <c r="A98" i="377"/>
  <c r="A99" i="377"/>
  <c r="A100" i="377"/>
  <c r="A101" i="377"/>
  <c r="A102" i="377"/>
  <c r="A103" i="377"/>
  <c r="A104" i="377"/>
  <c r="A105" i="377"/>
  <c r="A106" i="377"/>
  <c r="A107" i="377"/>
  <c r="A108" i="377"/>
  <c r="A109" i="377"/>
  <c r="A110" i="377"/>
  <c r="A111" i="377"/>
  <c r="A112" i="377"/>
  <c r="A113" i="377"/>
  <c r="A114" i="377"/>
  <c r="A115" i="377"/>
  <c r="A116" i="377"/>
  <c r="A117" i="377"/>
  <c r="A118" i="377"/>
  <c r="A119" i="377"/>
  <c r="A120" i="377"/>
  <c r="A121" i="377"/>
  <c r="A122" i="377"/>
  <c r="A123" i="377"/>
  <c r="A124" i="377"/>
  <c r="A125" i="377"/>
  <c r="A126" i="377"/>
  <c r="A127" i="377"/>
  <c r="A128" i="377"/>
  <c r="A129" i="377"/>
  <c r="A130" i="377"/>
  <c r="A131" i="377"/>
  <c r="A132" i="377"/>
  <c r="A133" i="377"/>
  <c r="A134" i="377"/>
  <c r="A135" i="377"/>
  <c r="A136" i="377"/>
  <c r="A137" i="377"/>
  <c r="A138" i="377"/>
  <c r="A139" i="377"/>
  <c r="A140" i="377"/>
  <c r="A141" i="377"/>
  <c r="A142" i="377"/>
  <c r="A143" i="377"/>
  <c r="A144" i="377"/>
  <c r="A145" i="377"/>
  <c r="A146" i="377"/>
  <c r="A147" i="377"/>
  <c r="A148" i="377"/>
  <c r="A149" i="377"/>
  <c r="A150" i="377"/>
  <c r="A151" i="377"/>
  <c r="A152" i="377"/>
  <c r="A153" i="377"/>
  <c r="A154" i="377"/>
  <c r="A155" i="377"/>
  <c r="A156" i="377"/>
  <c r="A157" i="377"/>
  <c r="A158" i="377"/>
  <c r="A159" i="377"/>
  <c r="A160" i="377"/>
  <c r="A161" i="377"/>
  <c r="A162" i="377"/>
  <c r="A163" i="377"/>
  <c r="A164" i="377"/>
  <c r="A165" i="377"/>
  <c r="A166" i="377"/>
  <c r="A167" i="377"/>
  <c r="A168" i="377"/>
  <c r="A169" i="377"/>
  <c r="A170" i="377"/>
  <c r="A171" i="377"/>
  <c r="A172" i="377"/>
  <c r="A173" i="377"/>
  <c r="A174" i="377"/>
  <c r="A175" i="377"/>
  <c r="A176" i="377"/>
  <c r="A177" i="377"/>
  <c r="A178" i="377"/>
  <c r="A179" i="377"/>
  <c r="A180" i="377"/>
  <c r="A181" i="377"/>
  <c r="A182" i="377"/>
  <c r="A183" i="377"/>
  <c r="A184" i="377"/>
  <c r="A185" i="377"/>
  <c r="A186" i="377"/>
  <c r="A187" i="377"/>
  <c r="A188" i="377"/>
  <c r="A189" i="377"/>
  <c r="A190" i="377"/>
  <c r="A191" i="377"/>
  <c r="A192" i="377"/>
  <c r="A193" i="377"/>
  <c r="A194" i="377"/>
  <c r="A195" i="377"/>
  <c r="A196" i="377"/>
  <c r="A197" i="377"/>
  <c r="A198" i="377"/>
  <c r="A199" i="377"/>
  <c r="A200" i="377"/>
  <c r="A201" i="377"/>
  <c r="A202" i="377"/>
  <c r="A203" i="377"/>
  <c r="A204" i="377"/>
  <c r="A205" i="377"/>
  <c r="A206" i="377"/>
  <c r="A207" i="377"/>
  <c r="A208" i="377"/>
  <c r="A209" i="377"/>
  <c r="A210" i="377"/>
  <c r="A211" i="377"/>
  <c r="A212" i="377"/>
  <c r="A213" i="377"/>
  <c r="A214" i="377"/>
  <c r="A215" i="377"/>
  <c r="A216" i="377"/>
  <c r="A217" i="377"/>
  <c r="A218" i="377"/>
  <c r="A219" i="377"/>
  <c r="A220" i="377"/>
  <c r="A221" i="377"/>
  <c r="A222" i="377"/>
  <c r="A223" i="377"/>
  <c r="A224" i="377"/>
  <c r="A225" i="377"/>
  <c r="A226" i="377"/>
  <c r="A227" i="377"/>
  <c r="A228" i="377"/>
  <c r="A229" i="377"/>
  <c r="A230" i="377"/>
  <c r="A231" i="377"/>
  <c r="A232" i="377"/>
  <c r="A233" i="377"/>
  <c r="A234" i="377"/>
  <c r="A235" i="377"/>
  <c r="A236" i="377"/>
  <c r="A237" i="377"/>
  <c r="A238" i="377"/>
  <c r="A239" i="377"/>
  <c r="A240" i="377"/>
  <c r="A241" i="377"/>
  <c r="A242" i="377"/>
  <c r="A243" i="377"/>
  <c r="A244" i="377"/>
  <c r="A245" i="377"/>
  <c r="A246" i="377"/>
  <c r="A247" i="377"/>
  <c r="A248" i="377"/>
  <c r="A249" i="377"/>
  <c r="A250" i="377"/>
  <c r="A251" i="377"/>
  <c r="A252" i="377"/>
  <c r="A253" i="377"/>
  <c r="BH21" i="367"/>
  <c r="BC21" i="367"/>
  <c r="AR21" i="367"/>
  <c r="AC21" i="367"/>
  <c r="BH20" i="367"/>
  <c r="BC20" i="367"/>
  <c r="AR20" i="367"/>
  <c r="AC20" i="367"/>
  <c r="BH19" i="367"/>
  <c r="BC19" i="367"/>
  <c r="AR19" i="367"/>
  <c r="AC19" i="367"/>
  <c r="BH18" i="367"/>
  <c r="BC18" i="367"/>
  <c r="AR18" i="367"/>
  <c r="AC18" i="367"/>
  <c r="BH17" i="367"/>
  <c r="BC17" i="367"/>
  <c r="AR17" i="367"/>
  <c r="AC17" i="367"/>
  <c r="BH16" i="367"/>
  <c r="BC16" i="367"/>
  <c r="AR16" i="367"/>
  <c r="AC16" i="367"/>
  <c r="BH15" i="367"/>
  <c r="BC15" i="367"/>
  <c r="AR15" i="367"/>
  <c r="AC15" i="367"/>
  <c r="A12" i="377"/>
  <c r="A13" i="377"/>
  <c r="A14" i="377"/>
  <c r="A15" i="377"/>
  <c r="A16" i="377"/>
  <c r="A17" i="377"/>
  <c r="A18" i="377"/>
  <c r="A19" i="377"/>
  <c r="A20" i="377"/>
  <c r="A21" i="377"/>
  <c r="A22" i="377"/>
  <c r="CJ25" i="367"/>
  <c r="CJ26" i="367" s="1"/>
  <c r="CJ27" i="367" s="1"/>
  <c r="CJ28" i="367" s="1"/>
  <c r="CJ29" i="367" s="1"/>
  <c r="CI24" i="367"/>
  <c r="CI25" i="367" s="1"/>
  <c r="BS24" i="367"/>
  <c r="BR24" i="367"/>
  <c r="BP24" i="367"/>
  <c r="BO24" i="367"/>
  <c r="BN24" i="367"/>
  <c r="BM24" i="367"/>
  <c r="BL24" i="367"/>
  <c r="BG24" i="367"/>
  <c r="BH24" i="367" s="1"/>
  <c r="BF24" i="367"/>
  <c r="BB24" i="367"/>
  <c r="BC24" i="367" s="1"/>
  <c r="BA24" i="367"/>
  <c r="AX24" i="367"/>
  <c r="AW24" i="367"/>
  <c r="AV24" i="367"/>
  <c r="AU24" i="367"/>
  <c r="AT24" i="367"/>
  <c r="AS24" i="367"/>
  <c r="AR24" i="367"/>
  <c r="AN24" i="367"/>
  <c r="AM24" i="367"/>
  <c r="AL24" i="367"/>
  <c r="AK24" i="367"/>
  <c r="AG24" i="367"/>
  <c r="AF24" i="367"/>
  <c r="AE24" i="367"/>
  <c r="AD24" i="367"/>
  <c r="AC24" i="367"/>
  <c r="AB24" i="367"/>
  <c r="AA24" i="367"/>
  <c r="T24" i="367"/>
  <c r="P24" i="367"/>
  <c r="O24" i="367"/>
  <c r="N24" i="367"/>
  <c r="M24" i="367"/>
  <c r="L24" i="367"/>
  <c r="I24" i="367"/>
  <c r="A1" i="377"/>
  <c r="A2" i="377"/>
  <c r="A3" i="377"/>
  <c r="A4" i="377"/>
  <c r="A5" i="377"/>
  <c r="A6" i="377"/>
  <c r="A7" i="377"/>
  <c r="A8" i="377"/>
  <c r="A9" i="377"/>
  <c r="A10" i="377"/>
  <c r="A11" i="377"/>
  <c r="CJ14" i="367"/>
  <c r="CJ15" i="367" s="1"/>
  <c r="CJ16" i="367" s="1"/>
  <c r="CJ17" i="367" s="1"/>
  <c r="CJ18" i="367" s="1"/>
  <c r="CJ19" i="367" s="1"/>
  <c r="CJ20" i="367" s="1"/>
  <c r="CJ21" i="367" s="1"/>
  <c r="CJ22" i="367" s="1"/>
  <c r="CI14" i="367"/>
  <c r="CI15" i="367" s="1"/>
  <c r="CI13" i="367"/>
  <c r="BS13" i="367"/>
  <c r="BR13" i="367"/>
  <c r="BP13" i="367"/>
  <c r="BO13" i="367"/>
  <c r="BN13" i="367"/>
  <c r="BM13" i="367"/>
  <c r="BL13" i="367"/>
  <c r="BG13" i="367"/>
  <c r="BH13" i="367" s="1"/>
  <c r="BF13" i="367"/>
  <c r="BB13" i="367"/>
  <c r="BC13" i="367" s="1"/>
  <c r="BA13" i="367"/>
  <c r="AX13" i="367"/>
  <c r="AW13" i="367"/>
  <c r="AV13" i="367"/>
  <c r="AU13" i="367"/>
  <c r="AT13" i="367"/>
  <c r="AS13" i="367"/>
  <c r="AR13" i="367"/>
  <c r="AN13" i="367"/>
  <c r="AM13" i="367"/>
  <c r="AL13" i="367"/>
  <c r="AK13" i="367"/>
  <c r="AG13" i="367"/>
  <c r="AF13" i="367"/>
  <c r="AE13" i="367"/>
  <c r="AD13" i="367"/>
  <c r="AC13" i="367"/>
  <c r="AB13" i="367"/>
  <c r="AA13" i="367"/>
  <c r="T13" i="367"/>
  <c r="P13" i="367"/>
  <c r="O13" i="367"/>
  <c r="N13" i="367"/>
  <c r="M13" i="367"/>
  <c r="L13" i="367"/>
  <c r="I13" i="367"/>
  <c r="CY28" i="380" l="1"/>
  <c r="CQ28" i="380"/>
  <c r="CT25" i="380"/>
  <c r="CY27" i="380"/>
  <c r="CM21" i="380"/>
  <c r="CV20" i="380"/>
  <c r="CT27" i="380"/>
  <c r="CY21" i="380"/>
  <c r="CP27" i="380"/>
  <c r="CU27" i="380"/>
  <c r="CO27" i="380"/>
  <c r="CX16" i="380"/>
  <c r="CY25" i="380"/>
  <c r="CQ27" i="380"/>
  <c r="CP28" i="380"/>
  <c r="CX18" i="380"/>
  <c r="CP20" i="380"/>
  <c r="CM28" i="380"/>
  <c r="CS28" i="380"/>
  <c r="CM25" i="380"/>
  <c r="CU25" i="380"/>
  <c r="CY18" i="380"/>
  <c r="CV25" i="380"/>
  <c r="CP25" i="380"/>
  <c r="CM20" i="380"/>
  <c r="CN27" i="380"/>
  <c r="CX28" i="380"/>
  <c r="CV27" i="380"/>
  <c r="CW28" i="380"/>
  <c r="CX20" i="380"/>
  <c r="CQ16" i="380"/>
  <c r="CT20" i="380"/>
  <c r="CX27" i="380"/>
  <c r="CX25" i="380"/>
  <c r="CM27" i="380"/>
  <c r="CS21" i="380"/>
  <c r="CW27" i="380"/>
  <c r="CT28" i="380"/>
  <c r="CO28" i="380"/>
  <c r="CQ21" i="380"/>
  <c r="CV28" i="380"/>
  <c r="CQ26" i="380"/>
  <c r="CX21" i="380"/>
  <c r="CX24" i="380"/>
  <c r="CM15" i="380"/>
  <c r="CM19" i="380"/>
  <c r="CW20" i="380"/>
  <c r="CW25" i="380"/>
  <c r="CM18" i="380"/>
  <c r="CU21" i="380"/>
  <c r="CT15" i="380"/>
  <c r="CP19" i="380"/>
  <c r="CO20" i="380"/>
  <c r="CS25" i="380"/>
  <c r="CS26" i="380"/>
  <c r="CU17" i="380"/>
  <c r="CN16" i="380"/>
  <c r="CO24" i="380"/>
  <c r="CN17" i="380"/>
  <c r="CO18" i="380"/>
  <c r="CU26" i="380"/>
  <c r="CQ18" i="380"/>
  <c r="CY24" i="380"/>
  <c r="CS19" i="380"/>
  <c r="CO19" i="380"/>
  <c r="CU18" i="380"/>
  <c r="CN28" i="380"/>
  <c r="CP26" i="380"/>
  <c r="CV19" i="380"/>
  <c r="CT21" i="380"/>
  <c r="CU24" i="380"/>
  <c r="CW16" i="380"/>
  <c r="CP17" i="380"/>
  <c r="CM26" i="380"/>
  <c r="CM16" i="380"/>
  <c r="CS24" i="380"/>
  <c r="CN19" i="380"/>
  <c r="CV17" i="380"/>
  <c r="CU15" i="380"/>
  <c r="CP15" i="380"/>
  <c r="CM24" i="380"/>
  <c r="CX15" i="380"/>
  <c r="CS17" i="380"/>
  <c r="CN20" i="380"/>
  <c r="CV24" i="380"/>
  <c r="CW18" i="380"/>
  <c r="CT26" i="380"/>
  <c r="CW15" i="380"/>
  <c r="CY20" i="380"/>
  <c r="CY17" i="380"/>
  <c r="CW19" i="380"/>
  <c r="CM17" i="380"/>
  <c r="CV26" i="380"/>
  <c r="CN18" i="380"/>
  <c r="CN21" i="380"/>
  <c r="CY16" i="380"/>
  <c r="CQ24" i="380"/>
  <c r="CU19" i="380"/>
  <c r="CW26" i="380"/>
  <c r="CO15" i="380"/>
  <c r="CT16" i="380"/>
  <c r="CT24" i="380"/>
  <c r="CQ19" i="380"/>
  <c r="CS16" i="380"/>
  <c r="CY26" i="380"/>
  <c r="CQ20" i="380"/>
  <c r="CP21" i="380"/>
  <c r="CV15" i="380"/>
  <c r="CX17" i="380"/>
  <c r="CO21" i="380"/>
  <c r="CQ25" i="380"/>
  <c r="CO26" i="380"/>
  <c r="CT17" i="380"/>
  <c r="CV18" i="380"/>
  <c r="CP16" i="380"/>
  <c r="CT19" i="380"/>
  <c r="CN15" i="380"/>
  <c r="CO25" i="380"/>
  <c r="CN24" i="380"/>
  <c r="CQ15" i="380"/>
  <c r="CX19" i="380"/>
  <c r="CU16" i="380"/>
  <c r="CV16" i="380"/>
  <c r="CV21" i="380"/>
  <c r="CN26" i="380"/>
  <c r="CS15" i="380"/>
  <c r="CO17" i="380"/>
  <c r="CP18" i="380"/>
  <c r="CP24" i="380"/>
  <c r="CQ17" i="380"/>
  <c r="CX26" i="380"/>
  <c r="CS18" i="380"/>
  <c r="CW21" i="380"/>
  <c r="CY15" i="380"/>
  <c r="CS20" i="380"/>
  <c r="CY19" i="380"/>
  <c r="CN25" i="380"/>
  <c r="CW24" i="380"/>
  <c r="CO16" i="380"/>
  <c r="CW17" i="380"/>
  <c r="CU20" i="380"/>
  <c r="CT18" i="380"/>
  <c r="CS27" i="380"/>
  <c r="AQ13" i="382"/>
  <c r="CI26" i="367"/>
  <c r="CI16" i="367"/>
  <c r="M55" i="372"/>
  <c r="L55" i="372"/>
  <c r="M43" i="372"/>
  <c r="L43" i="372"/>
  <c r="M31" i="372"/>
  <c r="L31" i="372"/>
  <c r="M19" i="372"/>
  <c r="CD19" i="372" s="1"/>
  <c r="L19" i="372"/>
  <c r="B3" i="221"/>
  <c r="CR16" i="380" l="1"/>
  <c r="CR28" i="380"/>
  <c r="CR27" i="380"/>
  <c r="CR21" i="380"/>
  <c r="CR17" i="380"/>
  <c r="CR19" i="380"/>
  <c r="CR24" i="380"/>
  <c r="CR25" i="380"/>
  <c r="CI13" i="380"/>
  <c r="BU13" i="380"/>
  <c r="CR20" i="380"/>
  <c r="CR26" i="380"/>
  <c r="CH13" i="380"/>
  <c r="CR18" i="380"/>
  <c r="AI13" i="380"/>
  <c r="S13" i="380"/>
  <c r="CR15" i="380"/>
  <c r="BS13" i="380"/>
  <c r="BX13" i="380"/>
  <c r="BP13" i="380"/>
  <c r="CG13" i="380"/>
  <c r="BR13" i="380"/>
  <c r="BW13" i="380"/>
  <c r="BV13" i="380"/>
  <c r="CI27" i="367"/>
  <c r="CI17" i="367"/>
  <c r="I55" i="372"/>
  <c r="I43" i="372"/>
  <c r="I31" i="372"/>
  <c r="I19" i="372"/>
  <c r="BT13" i="380" l="1"/>
  <c r="CI28" i="367"/>
  <c r="CI18" i="367"/>
  <c r="CB55" i="372"/>
  <c r="BX55" i="372"/>
  <c r="BW55" i="372"/>
  <c r="BV55" i="372"/>
  <c r="BU55" i="372"/>
  <c r="BT55" i="372"/>
  <c r="BS55" i="372"/>
  <c r="BR55" i="372"/>
  <c r="BP55" i="372"/>
  <c r="BG55" i="372"/>
  <c r="AI55" i="372"/>
  <c r="AH55" i="372"/>
  <c r="AG55" i="372"/>
  <c r="AF55" i="372"/>
  <c r="AE55" i="372"/>
  <c r="AD55" i="372"/>
  <c r="AC55" i="372"/>
  <c r="AB55" i="372"/>
  <c r="U55" i="372"/>
  <c r="T55" i="372"/>
  <c r="S55" i="372"/>
  <c r="AW43" i="372"/>
  <c r="AV43" i="372"/>
  <c r="AU43" i="372"/>
  <c r="AT43" i="372"/>
  <c r="AS43" i="372"/>
  <c r="AR43" i="372"/>
  <c r="AQ43" i="372"/>
  <c r="AO43" i="372"/>
  <c r="AN43" i="372"/>
  <c r="AM43" i="372"/>
  <c r="AL43" i="372"/>
  <c r="AK43" i="372"/>
  <c r="AJ43" i="372"/>
  <c r="AI43" i="372"/>
  <c r="AH43" i="372"/>
  <c r="AC43" i="372"/>
  <c r="AA43" i="372"/>
  <c r="Z43" i="372"/>
  <c r="Y43" i="372"/>
  <c r="U43" i="372"/>
  <c r="S43" i="372"/>
  <c r="CI19" i="372"/>
  <c r="CH19" i="372"/>
  <c r="CG19" i="372"/>
  <c r="BX19" i="372"/>
  <c r="BW19" i="372"/>
  <c r="BV19" i="372"/>
  <c r="BU19" i="372"/>
  <c r="BT19" i="372"/>
  <c r="BS19" i="372"/>
  <c r="BR19" i="372"/>
  <c r="BP19" i="372"/>
  <c r="BG19" i="372"/>
  <c r="AI19" i="372"/>
  <c r="AH19" i="372"/>
  <c r="AG19" i="372"/>
  <c r="AF19" i="372"/>
  <c r="AE19" i="372"/>
  <c r="AD19" i="372"/>
  <c r="AC19" i="372"/>
  <c r="AB19" i="372"/>
  <c r="U19" i="372"/>
  <c r="T19" i="372"/>
  <c r="S19" i="372"/>
  <c r="B2" i="221"/>
  <c r="CI29" i="367" l="1"/>
  <c r="CI30" i="367" s="1"/>
  <c r="CI19" i="367"/>
  <c r="BG11" i="386"/>
  <c r="BA11" i="386"/>
  <c r="BL7" i="372"/>
  <c r="BL11" i="367"/>
  <c r="BA11" i="380"/>
  <c r="BG11" i="380"/>
  <c r="CG7" i="372"/>
  <c r="CD22" i="372"/>
  <c r="CD21" i="372"/>
  <c r="CD20" i="372"/>
  <c r="L7" i="372"/>
  <c r="L11" i="380"/>
  <c r="L11" i="382"/>
  <c r="L11" i="384"/>
  <c r="L11" i="386"/>
  <c r="L11" i="367"/>
  <c r="AU31" i="372"/>
  <c r="AT31" i="372"/>
  <c r="AS31" i="372"/>
  <c r="AR31" i="372"/>
  <c r="AQ31" i="372"/>
  <c r="AP31" i="372"/>
  <c r="AO31" i="372"/>
  <c r="AM31" i="372"/>
  <c r="AL31" i="372"/>
  <c r="AK31" i="372"/>
  <c r="AJ31" i="372"/>
  <c r="AI31" i="372"/>
  <c r="AH31" i="372"/>
  <c r="AG31" i="372"/>
  <c r="AF31" i="372"/>
  <c r="AA31" i="372"/>
  <c r="Y31" i="372"/>
  <c r="X31" i="372"/>
  <c r="W31" i="372"/>
  <c r="T31" i="372"/>
  <c r="S31" i="372"/>
  <c r="CC7" i="372"/>
  <c r="CB7" i="372"/>
  <c r="CA7" i="372"/>
  <c r="BZ7" i="372"/>
  <c r="BY7" i="372"/>
  <c r="BX7" i="372"/>
  <c r="BW7" i="372"/>
  <c r="BU7" i="372"/>
  <c r="AH7" i="372"/>
  <c r="S7" i="372"/>
  <c r="AY51" i="372"/>
  <c r="AX51" i="372"/>
  <c r="AW39" i="372"/>
  <c r="AV39" i="372"/>
  <c r="CE63" i="372"/>
  <c r="CD63" i="372"/>
  <c r="CL27" i="372"/>
  <c r="CK27" i="372"/>
  <c r="CE60" i="372"/>
  <c r="CE61" i="372" s="1"/>
  <c r="CD60" i="372"/>
  <c r="CD61" i="372" s="1"/>
  <c r="CE56" i="372"/>
  <c r="CE57" i="372" s="1"/>
  <c r="CD55" i="372"/>
  <c r="CD56" i="372" s="1"/>
  <c r="CD57" i="372" s="1"/>
  <c r="CD58" i="372" s="1"/>
  <c r="AY48" i="372"/>
  <c r="AY49" i="372" s="1"/>
  <c r="AX48" i="372"/>
  <c r="AX49" i="372" s="1"/>
  <c r="AY44" i="372"/>
  <c r="AY45" i="372" s="1"/>
  <c r="AX43" i="372"/>
  <c r="AX44" i="372" s="1"/>
  <c r="AX45" i="372" s="1"/>
  <c r="AX46" i="372" s="1"/>
  <c r="AW36" i="372"/>
  <c r="AW37" i="372" s="1"/>
  <c r="AV36" i="372"/>
  <c r="AV37" i="372" s="1"/>
  <c r="AW32" i="372"/>
  <c r="AW33" i="372" s="1"/>
  <c r="AV31" i="372"/>
  <c r="AV32" i="372" s="1"/>
  <c r="AV33" i="372" s="1"/>
  <c r="AV34" i="372" s="1"/>
  <c r="CL24" i="372"/>
  <c r="CL25" i="372" s="1"/>
  <c r="CK24" i="372"/>
  <c r="CK25" i="372" s="1"/>
  <c r="CL20" i="372"/>
  <c r="CL21" i="372" s="1"/>
  <c r="CK19" i="372"/>
  <c r="CK20" i="372" s="1"/>
  <c r="CK21" i="372" s="1"/>
  <c r="CK22" i="372" s="1"/>
  <c r="CJ12" i="372"/>
  <c r="CJ13" i="372" s="1"/>
  <c r="CJ8" i="372"/>
  <c r="CJ9" i="372" s="1"/>
  <c r="CI7" i="372"/>
  <c r="CI8" i="372" s="1"/>
  <c r="CI9" i="372" s="1"/>
  <c r="CI10" i="372" s="1"/>
  <c r="CI12" i="372"/>
  <c r="CI13" i="372" s="1"/>
  <c r="CJ15" i="372"/>
  <c r="CI15" i="372"/>
  <c r="CI20" i="367" l="1"/>
  <c r="CW27" i="372"/>
  <c r="CY27" i="372"/>
  <c r="CQ27" i="372"/>
  <c r="CS27" i="372"/>
  <c r="CX27" i="372"/>
  <c r="BB39" i="372"/>
  <c r="BD39" i="372"/>
  <c r="CL63" i="372"/>
  <c r="CJ63" i="372"/>
  <c r="CP63" i="372"/>
  <c r="BD51" i="372"/>
  <c r="BF51" i="372"/>
  <c r="AZ39" i="372"/>
  <c r="BG39" i="372"/>
  <c r="AY39" i="372"/>
  <c r="BF39" i="372"/>
  <c r="AX39" i="372"/>
  <c r="BE39" i="372"/>
  <c r="BA39" i="372"/>
  <c r="CH63" i="372"/>
  <c r="CO63" i="372"/>
  <c r="CG63" i="372"/>
  <c r="CN63" i="372"/>
  <c r="CF63" i="372"/>
  <c r="CM63" i="372"/>
  <c r="CI63" i="372"/>
  <c r="BH51" i="372"/>
  <c r="AZ51" i="372"/>
  <c r="BG51" i="372"/>
  <c r="BC51" i="372"/>
  <c r="BB51" i="372"/>
  <c r="BI51" i="372"/>
  <c r="BA51" i="372"/>
  <c r="BE11" i="367"/>
  <c r="AZ11" i="367"/>
  <c r="CF11" i="380"/>
  <c r="CE11" i="380"/>
  <c r="CC11" i="380"/>
  <c r="CB11" i="380"/>
  <c r="CI21" i="367" l="1"/>
  <c r="BE51" i="372"/>
  <c r="CK63" i="372"/>
  <c r="CR27" i="372"/>
  <c r="BC39" i="372"/>
  <c r="CE1" i="386"/>
  <c r="AY1" i="384"/>
  <c r="AW1" i="382"/>
  <c r="CL1" i="380"/>
  <c r="CD1" i="386"/>
  <c r="AX1" i="384"/>
  <c r="AV1" i="382"/>
  <c r="CK1" i="380"/>
  <c r="CL1" i="367"/>
  <c r="CK1" i="367"/>
  <c r="CI22" i="367" l="1"/>
  <c r="CV27" i="372"/>
  <c r="CM27" i="372"/>
  <c r="CO27" i="372"/>
  <c r="AC11" i="384"/>
  <c r="M11" i="367"/>
  <c r="F11" i="386"/>
  <c r="F11" i="384"/>
  <c r="F11" i="382"/>
  <c r="F11" i="380"/>
  <c r="S11" i="384"/>
  <c r="AG7" i="372"/>
  <c r="AF7" i="372"/>
  <c r="AE7" i="372"/>
  <c r="AD7" i="372"/>
  <c r="M11" i="386"/>
  <c r="M11" i="384"/>
  <c r="M11" i="382"/>
  <c r="M7" i="372"/>
  <c r="M11" i="380"/>
  <c r="CD11" i="380" s="1"/>
  <c r="CI23" i="367" l="1"/>
  <c r="CL28" i="367" s="1"/>
  <c r="CO21" i="367"/>
  <c r="CM21" i="367"/>
  <c r="CT27" i="372"/>
  <c r="CU27" i="372"/>
  <c r="CN27" i="372"/>
  <c r="CP27" i="372"/>
  <c r="AA11" i="382"/>
  <c r="S11" i="382"/>
  <c r="E5" i="384"/>
  <c r="E5" i="382"/>
  <c r="E5" i="380"/>
  <c r="E5" i="367"/>
  <c r="CR20" i="367" l="1"/>
  <c r="CU20" i="367"/>
  <c r="CN15" i="372"/>
  <c r="CN20" i="367"/>
  <c r="CM15" i="372"/>
  <c r="CS15" i="372"/>
  <c r="CL17" i="367"/>
  <c r="CT16" i="367"/>
  <c r="CR16" i="367"/>
  <c r="CQ18" i="367"/>
  <c r="CL20" i="367"/>
  <c r="CT20" i="367"/>
  <c r="CM20" i="367"/>
  <c r="CQ20" i="367"/>
  <c r="CM16" i="367"/>
  <c r="CM18" i="367"/>
  <c r="CR18" i="367"/>
  <c r="CS18" i="367"/>
  <c r="CN28" i="367"/>
  <c r="CO28" i="367"/>
  <c r="CQ21" i="367"/>
  <c r="CP21" i="367" s="1"/>
  <c r="CR26" i="367"/>
  <c r="CK26" i="367"/>
  <c r="CM27" i="367"/>
  <c r="CL26" i="367"/>
  <c r="CU27" i="367"/>
  <c r="CM26" i="367"/>
  <c r="CU26" i="367"/>
  <c r="CT26" i="367"/>
  <c r="CS26" i="367"/>
  <c r="CL27" i="367"/>
  <c r="CT27" i="367"/>
  <c r="CN27" i="367"/>
  <c r="CQ26" i="367"/>
  <c r="CS27" i="367"/>
  <c r="CM28" i="367"/>
  <c r="CO27" i="367"/>
  <c r="CO26" i="367"/>
  <c r="CN26" i="367"/>
  <c r="CK27" i="367"/>
  <c r="CQ27" i="367"/>
  <c r="CR28" i="367"/>
  <c r="CQ28" i="367"/>
  <c r="CR27" i="367"/>
  <c r="CT28" i="367"/>
  <c r="CS28" i="367"/>
  <c r="CK28" i="367"/>
  <c r="CU28" i="367"/>
  <c r="CU19" i="367"/>
  <c r="CR17" i="367"/>
  <c r="CN16" i="367"/>
  <c r="CO16" i="367"/>
  <c r="CS16" i="367"/>
  <c r="CL16" i="367"/>
  <c r="CU18" i="367"/>
  <c r="CK16" i="367"/>
  <c r="CK18" i="367"/>
  <c r="CT21" i="367"/>
  <c r="CK15" i="372"/>
  <c r="CL15" i="372"/>
  <c r="CK19" i="367"/>
  <c r="CQ16" i="367"/>
  <c r="CT18" i="367"/>
  <c r="CN18" i="367"/>
  <c r="CK20" i="367"/>
  <c r="CU17" i="367"/>
  <c r="CO20" i="367"/>
  <c r="CP20" i="367" s="1"/>
  <c r="CU16" i="367"/>
  <c r="CS20" i="367"/>
  <c r="CK21" i="367"/>
  <c r="CU21" i="367"/>
  <c r="CK17" i="367"/>
  <c r="CR15" i="367"/>
  <c r="CU15" i="367"/>
  <c r="CQ15" i="372"/>
  <c r="CQ15" i="367"/>
  <c r="CL15" i="367"/>
  <c r="CO19" i="367"/>
  <c r="CS17" i="367"/>
  <c r="CQ19" i="367"/>
  <c r="CS15" i="367"/>
  <c r="CN15" i="367"/>
  <c r="CN19" i="367"/>
  <c r="CL18" i="367"/>
  <c r="CK15" i="367"/>
  <c r="CO18" i="367"/>
  <c r="CP18" i="367" s="1"/>
  <c r="CT17" i="367"/>
  <c r="CM15" i="367"/>
  <c r="CO15" i="372"/>
  <c r="CT15" i="367"/>
  <c r="CT19" i="367"/>
  <c r="CQ17" i="367"/>
  <c r="CM17" i="367"/>
  <c r="CT15" i="372"/>
  <c r="CN17" i="367"/>
  <c r="CM19" i="367"/>
  <c r="CO17" i="367"/>
  <c r="CO15" i="367"/>
  <c r="CL19" i="367"/>
  <c r="CU15" i="372"/>
  <c r="CR15" i="372"/>
  <c r="CL21" i="367"/>
  <c r="CS21" i="367"/>
  <c r="CR21" i="367"/>
  <c r="CN21" i="367"/>
  <c r="CR19" i="367"/>
  <c r="CS19" i="367"/>
  <c r="AI11" i="380"/>
  <c r="S11" i="380"/>
  <c r="S11" i="386"/>
  <c r="CG11" i="380"/>
  <c r="CH11" i="380"/>
  <c r="CI11" i="380"/>
  <c r="CB11" i="386"/>
  <c r="AI11" i="386"/>
  <c r="AE11" i="380"/>
  <c r="P11" i="367"/>
  <c r="P11" i="386"/>
  <c r="O11" i="386"/>
  <c r="N11" i="386"/>
  <c r="P11" i="384"/>
  <c r="O11" i="384"/>
  <c r="N11" i="384"/>
  <c r="P11" i="382"/>
  <c r="O11" i="382"/>
  <c r="N11" i="382"/>
  <c r="P11" i="380"/>
  <c r="O11" i="380"/>
  <c r="N11" i="380"/>
  <c r="P55" i="372"/>
  <c r="O55" i="372"/>
  <c r="N55" i="372"/>
  <c r="P43" i="372"/>
  <c r="O43" i="372"/>
  <c r="N43" i="372"/>
  <c r="P31" i="372"/>
  <c r="O31" i="372"/>
  <c r="N31" i="372"/>
  <c r="P19" i="372"/>
  <c r="O19" i="372"/>
  <c r="N19" i="372"/>
  <c r="P7" i="372"/>
  <c r="O7" i="372"/>
  <c r="N7" i="372"/>
  <c r="O11" i="367"/>
  <c r="N11" i="367"/>
  <c r="AE11" i="386"/>
  <c r="AF11" i="386"/>
  <c r="AG11" i="386"/>
  <c r="AH11" i="386"/>
  <c r="AG11" i="367"/>
  <c r="AF11" i="367"/>
  <c r="AE11" i="367"/>
  <c r="AD11" i="367"/>
  <c r="AH11" i="380"/>
  <c r="AG11" i="380"/>
  <c r="AF11" i="380"/>
  <c r="AH24" i="367" l="1"/>
  <c r="BW24" i="367"/>
  <c r="BU24" i="367"/>
  <c r="S24" i="367"/>
  <c r="CP26" i="367"/>
  <c r="BX24" i="367"/>
  <c r="BZ24" i="367"/>
  <c r="CB24" i="367"/>
  <c r="CA24" i="367"/>
  <c r="CP27" i="367"/>
  <c r="CC24" i="367"/>
  <c r="CG24" i="367"/>
  <c r="CP28" i="367"/>
  <c r="CP19" i="367"/>
  <c r="CP16" i="367"/>
  <c r="CC13" i="367"/>
  <c r="CG13" i="367"/>
  <c r="CP17" i="367"/>
  <c r="CP15" i="372"/>
  <c r="S13" i="367"/>
  <c r="BX13" i="367"/>
  <c r="CP15" i="367"/>
  <c r="CB13" i="367"/>
  <c r="AH13" i="367"/>
  <c r="CA13" i="367"/>
  <c r="BU13" i="367"/>
  <c r="BZ13" i="367"/>
  <c r="BW13" i="367"/>
  <c r="I7" i="372"/>
  <c r="CG11" i="367" l="1"/>
  <c r="BY24" i="367"/>
  <c r="BY13" i="367"/>
  <c r="E11" i="367"/>
  <c r="E5" i="386"/>
  <c r="BM55" i="372" l="1"/>
  <c r="BK55" i="372"/>
  <c r="BJ55" i="372"/>
  <c r="BI55" i="372"/>
  <c r="BH55" i="372"/>
  <c r="BC55" i="372"/>
  <c r="BD55" i="372" s="1"/>
  <c r="BB55" i="372"/>
  <c r="AY55" i="372"/>
  <c r="AX55" i="372"/>
  <c r="AW55" i="372"/>
  <c r="AV55" i="372"/>
  <c r="AU55" i="372"/>
  <c r="AT55" i="372"/>
  <c r="AS55" i="372"/>
  <c r="AO55" i="372"/>
  <c r="AN55" i="372"/>
  <c r="AM55" i="372"/>
  <c r="AL55" i="372"/>
  <c r="BD63" i="372"/>
  <c r="AS63" i="372"/>
  <c r="AD63" i="372"/>
  <c r="BX11" i="386"/>
  <c r="BV11" i="386"/>
  <c r="BU11" i="386"/>
  <c r="BS11" i="386"/>
  <c r="BR11" i="386"/>
  <c r="BP11" i="386"/>
  <c r="BJ11" i="386"/>
  <c r="BI11" i="386"/>
  <c r="BB11" i="386"/>
  <c r="AX11" i="386"/>
  <c r="AW11" i="386"/>
  <c r="AT11" i="386"/>
  <c r="AS11" i="386"/>
  <c r="AO11" i="386"/>
  <c r="AM11" i="386"/>
  <c r="AL11" i="386"/>
  <c r="AD11" i="386"/>
  <c r="AC11" i="386"/>
  <c r="AB11" i="386"/>
  <c r="U11" i="386"/>
  <c r="BW11" i="386"/>
  <c r="BT11" i="386"/>
  <c r="BM11" i="386"/>
  <c r="BK11" i="386"/>
  <c r="BH11" i="386"/>
  <c r="AY11" i="386"/>
  <c r="AV11" i="386"/>
  <c r="AU11" i="386"/>
  <c r="AN11" i="386"/>
  <c r="T11" i="386"/>
  <c r="E11" i="386"/>
  <c r="BC11" i="386" l="1"/>
  <c r="BD11" i="386" s="1"/>
  <c r="AH51" i="372" l="1"/>
  <c r="AA51" i="372"/>
  <c r="U11" i="384" l="1"/>
  <c r="AS11" i="384"/>
  <c r="AW11" i="384"/>
  <c r="AV11" i="384"/>
  <c r="AU11" i="384"/>
  <c r="AT11" i="384"/>
  <c r="AR11" i="384"/>
  <c r="AQ11" i="384"/>
  <c r="AO11" i="384"/>
  <c r="AN11" i="384"/>
  <c r="AM11" i="384"/>
  <c r="AL11" i="384"/>
  <c r="AK11" i="384"/>
  <c r="AJ11" i="384"/>
  <c r="AI11" i="384"/>
  <c r="AH11" i="384"/>
  <c r="AA11" i="384"/>
  <c r="Z11" i="384"/>
  <c r="Y11" i="384"/>
  <c r="E11" i="384"/>
  <c r="Y11" i="382"/>
  <c r="AU11" i="382"/>
  <c r="AT11" i="382"/>
  <c r="AS11" i="382"/>
  <c r="AR11" i="382"/>
  <c r="AP11" i="382"/>
  <c r="AO11" i="382"/>
  <c r="AM11" i="382"/>
  <c r="AK11" i="382"/>
  <c r="AJ11" i="382"/>
  <c r="AI11" i="382"/>
  <c r="AG11" i="382"/>
  <c r="AF11" i="382"/>
  <c r="W11" i="382"/>
  <c r="T11" i="382"/>
  <c r="AF39" i="372"/>
  <c r="Y39" i="372"/>
  <c r="AQ11" i="382"/>
  <c r="AL11" i="382"/>
  <c r="AH11" i="382"/>
  <c r="X11" i="382"/>
  <c r="E11" i="382"/>
  <c r="AS27" i="372" l="1"/>
  <c r="AD27" i="372"/>
  <c r="AC15" i="372"/>
  <c r="AU11" i="380" l="1"/>
  <c r="AC11" i="380"/>
  <c r="BM11" i="380"/>
  <c r="BK11" i="380"/>
  <c r="AY11" i="380"/>
  <c r="T11" i="380"/>
  <c r="BM19" i="372"/>
  <c r="BK19" i="372"/>
  <c r="BJ19" i="372"/>
  <c r="BI19" i="372"/>
  <c r="BH19" i="372"/>
  <c r="BC19" i="372"/>
  <c r="BD19" i="372" s="1"/>
  <c r="BB19" i="372"/>
  <c r="AY19" i="372"/>
  <c r="AX19" i="372"/>
  <c r="AW19" i="372"/>
  <c r="AV19" i="372"/>
  <c r="AU19" i="372"/>
  <c r="AT19" i="372"/>
  <c r="AS19" i="372"/>
  <c r="AO19" i="372"/>
  <c r="AN19" i="372"/>
  <c r="AM19" i="372"/>
  <c r="AL19" i="372"/>
  <c r="BX11" i="380"/>
  <c r="BW11" i="380"/>
  <c r="BV11" i="380"/>
  <c r="BU11" i="380"/>
  <c r="BT11" i="380"/>
  <c r="BS11" i="380"/>
  <c r="BR11" i="380"/>
  <c r="BP11" i="380"/>
  <c r="AO11" i="380"/>
  <c r="AN11" i="380"/>
  <c r="AM11" i="380"/>
  <c r="AL11" i="380"/>
  <c r="BH11" i="380"/>
  <c r="BJ11" i="380"/>
  <c r="BI11" i="380"/>
  <c r="U11" i="380"/>
  <c r="BC11" i="380"/>
  <c r="BD11" i="380" s="1"/>
  <c r="BB11" i="380"/>
  <c r="AX11" i="380"/>
  <c r="AW11" i="380"/>
  <c r="AV11" i="380"/>
  <c r="AT11" i="380"/>
  <c r="AS11" i="380"/>
  <c r="AD11" i="380"/>
  <c r="AB11" i="380"/>
  <c r="BD27" i="372"/>
  <c r="E11" i="380"/>
  <c r="BO11" i="367" l="1"/>
  <c r="AX11" i="367"/>
  <c r="AM11" i="367"/>
  <c r="AB11" i="367"/>
  <c r="CC11" i="367"/>
  <c r="CB11" i="367"/>
  <c r="BY11" i="367"/>
  <c r="BX11" i="367"/>
  <c r="BR11" i="367"/>
  <c r="AU11" i="367"/>
  <c r="AN11" i="367"/>
  <c r="AC11" i="367"/>
  <c r="BS7" i="372"/>
  <c r="BR7" i="372"/>
  <c r="BP7" i="372"/>
  <c r="BO7" i="372"/>
  <c r="BN7" i="372"/>
  <c r="BM7" i="372"/>
  <c r="BG7" i="372"/>
  <c r="BH7" i="372" s="1"/>
  <c r="BF7" i="372"/>
  <c r="BB7" i="372"/>
  <c r="BC7" i="372" s="1"/>
  <c r="BA7" i="372"/>
  <c r="AX7" i="372"/>
  <c r="AW7" i="372"/>
  <c r="AV7" i="372"/>
  <c r="AU7" i="372"/>
  <c r="AT7" i="372"/>
  <c r="AS7" i="372"/>
  <c r="AR7" i="372"/>
  <c r="AN7" i="372"/>
  <c r="AM7" i="372"/>
  <c r="AL7" i="372"/>
  <c r="AK7" i="372"/>
  <c r="AC7" i="372"/>
  <c r="AB7" i="372"/>
  <c r="AA7" i="372"/>
  <c r="T7" i="372"/>
  <c r="AR11" i="367"/>
  <c r="CA11" i="367"/>
  <c r="BZ11" i="367"/>
  <c r="BW11" i="367"/>
  <c r="BU11" i="367"/>
  <c r="BN11" i="367"/>
  <c r="BM11" i="367"/>
  <c r="BG11" i="367"/>
  <c r="BH11" i="367" s="1"/>
  <c r="BF11" i="367"/>
  <c r="BA11" i="367"/>
  <c r="AW11" i="367"/>
  <c r="AV11" i="367"/>
  <c r="AT11" i="367"/>
  <c r="AS11" i="367"/>
  <c r="AL11" i="367"/>
  <c r="AK11" i="367"/>
  <c r="AA11" i="367"/>
  <c r="T11" i="367"/>
  <c r="BB11" i="367" l="1"/>
  <c r="BC11" i="367" s="1"/>
  <c r="F11" i="367"/>
  <c r="BS11" i="367" l="1"/>
  <c r="BP11" i="367"/>
  <c r="T3" i="114" l="1"/>
  <c r="U3" i="114"/>
  <c r="T4" i="114"/>
  <c r="U4" i="114"/>
  <c r="T5" i="114"/>
  <c r="U5" i="114"/>
  <c r="T6" i="114"/>
  <c r="U6" i="114"/>
  <c r="T7" i="114"/>
  <c r="U7" i="114"/>
  <c r="T8" i="114"/>
  <c r="U8" i="114"/>
  <c r="T9" i="114"/>
  <c r="U9" i="114"/>
  <c r="T10" i="114"/>
  <c r="U10" i="114"/>
  <c r="T11" i="114"/>
  <c r="U11" i="114"/>
  <c r="T12" i="114"/>
  <c r="U12" i="114"/>
  <c r="T13" i="114"/>
  <c r="U13" i="114"/>
  <c r="T14" i="114"/>
  <c r="U14" i="114"/>
  <c r="T15" i="114"/>
  <c r="U15" i="114"/>
  <c r="T16" i="114"/>
  <c r="U16" i="114"/>
  <c r="T17" i="114"/>
  <c r="U17" i="114"/>
  <c r="T18" i="114"/>
  <c r="U18" i="114"/>
  <c r="T19" i="114"/>
  <c r="U19" i="114"/>
  <c r="T20" i="114"/>
  <c r="U20" i="114"/>
  <c r="T21" i="114"/>
  <c r="U21" i="114"/>
  <c r="T22" i="114"/>
  <c r="U22" i="114"/>
  <c r="T23" i="114"/>
  <c r="U23" i="114"/>
  <c r="T24" i="114"/>
  <c r="U24" i="114"/>
  <c r="T25" i="114"/>
  <c r="U25" i="114"/>
  <c r="T26" i="114"/>
  <c r="U26" i="114"/>
  <c r="T27" i="114"/>
  <c r="U27" i="114"/>
  <c r="T28" i="114"/>
  <c r="U28" i="114"/>
  <c r="T29" i="114"/>
  <c r="U29" i="114"/>
  <c r="T30" i="114"/>
  <c r="U30" i="114"/>
  <c r="T31" i="114"/>
  <c r="U31" i="114"/>
  <c r="T32" i="114"/>
  <c r="U32" i="114"/>
  <c r="T33" i="114"/>
  <c r="U33" i="114"/>
  <c r="T34" i="114"/>
  <c r="U34" i="114"/>
  <c r="T35" i="114"/>
  <c r="U35" i="114"/>
  <c r="T36" i="114"/>
  <c r="U36" i="114"/>
  <c r="T37" i="114"/>
  <c r="U37" i="114"/>
  <c r="T38" i="114"/>
  <c r="U38" i="114"/>
  <c r="T39" i="114"/>
  <c r="U39" i="114"/>
  <c r="T40" i="114"/>
  <c r="U40" i="114"/>
  <c r="T41" i="114"/>
  <c r="U41" i="114"/>
  <c r="T42" i="114"/>
  <c r="U42" i="114"/>
  <c r="T43" i="114"/>
  <c r="U43" i="114"/>
  <c r="T44" i="114"/>
  <c r="U44" i="114"/>
  <c r="T45" i="114"/>
  <c r="U45" i="114"/>
  <c r="T46" i="114"/>
  <c r="U46" i="114"/>
  <c r="T47" i="114"/>
  <c r="U47" i="114"/>
  <c r="T48" i="114"/>
  <c r="U48" i="114"/>
  <c r="T49" i="114"/>
  <c r="U49" i="114"/>
  <c r="T50" i="114"/>
  <c r="U50" i="114"/>
  <c r="T51" i="114"/>
  <c r="U51" i="114"/>
  <c r="T52" i="114"/>
  <c r="U52" i="114"/>
  <c r="T53" i="114"/>
  <c r="U53" i="114"/>
  <c r="U2" i="114"/>
  <c r="T2" i="114"/>
  <c r="V53" i="114" l="1"/>
  <c r="V49" i="114"/>
  <c r="V45" i="114"/>
  <c r="V43" i="114"/>
  <c r="V39" i="114"/>
  <c r="V37" i="114"/>
  <c r="V33" i="114"/>
  <c r="V31" i="114"/>
  <c r="V25" i="114"/>
  <c r="V21" i="114"/>
  <c r="V17" i="114"/>
  <c r="V15" i="114"/>
  <c r="V11" i="114"/>
  <c r="V9" i="114"/>
  <c r="V5" i="114"/>
  <c r="V51" i="114"/>
  <c r="V47" i="114"/>
  <c r="V41" i="114"/>
  <c r="V35" i="114"/>
  <c r="V29" i="114"/>
  <c r="V23" i="114"/>
  <c r="V19" i="114"/>
  <c r="V13" i="114"/>
  <c r="V7" i="114"/>
  <c r="V3" i="114"/>
  <c r="V2" i="114"/>
  <c r="V52" i="114"/>
  <c r="V48" i="114"/>
  <c r="V46" i="114"/>
  <c r="V44" i="114"/>
  <c r="V42" i="114"/>
  <c r="V40" i="114"/>
  <c r="V38" i="114"/>
  <c r="V36" i="114"/>
  <c r="V34" i="114"/>
  <c r="V32" i="114"/>
  <c r="V30" i="114"/>
  <c r="V28" i="114"/>
  <c r="V26" i="114"/>
  <c r="V24" i="114"/>
  <c r="V22" i="114"/>
  <c r="V20" i="114"/>
  <c r="V18" i="114"/>
  <c r="V16" i="114"/>
  <c r="V14" i="114"/>
  <c r="V12" i="114"/>
  <c r="V10" i="114"/>
  <c r="V8" i="114"/>
  <c r="V6" i="114"/>
  <c r="V4" i="114"/>
  <c r="V27" i="114"/>
  <c r="V50" i="114"/>
  <c r="BH15" i="372"/>
  <c r="BC15" i="372"/>
  <c r="AR15" i="372"/>
  <c r="W2" i="114" l="1"/>
  <c r="S11" i="367"/>
  <c r="AH11" i="367" l="1"/>
</calcChain>
</file>

<file path=xl/sharedStrings.xml><?xml version="1.0" encoding="utf-8"?>
<sst xmlns="http://schemas.openxmlformats.org/spreadsheetml/2006/main" count="27297" uniqueCount="9450">
  <si>
    <t xml:space="preserve"> - обязательные для заполнения</t>
  </si>
  <si>
    <t xml:space="preserve"> (требуется обновление)</t>
  </si>
  <si>
    <t>A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</si>
  <si>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</si>
  <si>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</si>
  <si>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</si>
  <si>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</si>
  <si>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Нет доступных обновлений, версия отчёта актуальна</t>
  </si>
  <si>
    <t>RU22</t>
  </si>
  <si>
    <t>RU28</t>
  </si>
  <si>
    <t>RU29</t>
  </si>
  <si>
    <t>RU30</t>
  </si>
  <si>
    <t>RU31</t>
  </si>
  <si>
    <t>RU32</t>
  </si>
  <si>
    <t>RU33</t>
  </si>
  <si>
    <t>RU34</t>
  </si>
  <si>
    <t>RU35</t>
  </si>
  <si>
    <t>RU36</t>
  </si>
  <si>
    <t>RU77</t>
  </si>
  <si>
    <t>Москва</t>
  </si>
  <si>
    <t>г. Байконур</t>
  </si>
  <si>
    <t>RU00</t>
  </si>
  <si>
    <t>г. Санкт-Петербург</t>
  </si>
  <si>
    <t>RU78</t>
  </si>
  <si>
    <t>Cанкт-Петербург</t>
  </si>
  <si>
    <t>RU79</t>
  </si>
  <si>
    <t>RU75</t>
  </si>
  <si>
    <t>RU37</t>
  </si>
  <si>
    <t>RU38</t>
  </si>
  <si>
    <t>RU07</t>
  </si>
  <si>
    <t>Республика Кабардино-Балкария</t>
  </si>
  <si>
    <t>RU39</t>
  </si>
  <si>
    <t>RU40</t>
  </si>
  <si>
    <t>RU41</t>
  </si>
  <si>
    <t>RU09</t>
  </si>
  <si>
    <t>Республика Карачаево-Черкессия</t>
  </si>
  <si>
    <t>RU42</t>
  </si>
  <si>
    <t>RU43</t>
  </si>
  <si>
    <t>RU44</t>
  </si>
  <si>
    <t>RU23</t>
  </si>
  <si>
    <t>RU24</t>
  </si>
  <si>
    <t>RU45</t>
  </si>
  <si>
    <t>RU46</t>
  </si>
  <si>
    <t>RU47</t>
  </si>
  <si>
    <t>RU48</t>
  </si>
  <si>
    <t>RU49</t>
  </si>
  <si>
    <t>RU50</t>
  </si>
  <si>
    <t>RU51</t>
  </si>
  <si>
    <t>RU83</t>
  </si>
  <si>
    <t>RU52</t>
  </si>
  <si>
    <t>RU53</t>
  </si>
  <si>
    <t>RU54</t>
  </si>
  <si>
    <t>RU55</t>
  </si>
  <si>
    <t>RU56</t>
  </si>
  <si>
    <t>RU57</t>
  </si>
  <si>
    <t>RU58</t>
  </si>
  <si>
    <t>RU59</t>
  </si>
  <si>
    <t>RU25</t>
  </si>
  <si>
    <t>RU60</t>
  </si>
  <si>
    <t>RU01</t>
  </si>
  <si>
    <t>RU04</t>
  </si>
  <si>
    <t>RU02</t>
  </si>
  <si>
    <t>RU03</t>
  </si>
  <si>
    <t>RU05</t>
  </si>
  <si>
    <t>RU06</t>
  </si>
  <si>
    <t>RU08</t>
  </si>
  <si>
    <t>RU10</t>
  </si>
  <si>
    <t>RU11</t>
  </si>
  <si>
    <t>RU12</t>
  </si>
  <si>
    <t>RU13</t>
  </si>
  <si>
    <t>RU14</t>
  </si>
  <si>
    <t>RU15</t>
  </si>
  <si>
    <t>Республика Северная Осетия (Алания)</t>
  </si>
  <si>
    <t>RU16</t>
  </si>
  <si>
    <t>RU17</t>
  </si>
  <si>
    <t>Республика Тыва (Тува)</t>
  </si>
  <si>
    <t>RU19</t>
  </si>
  <si>
    <t>RU61</t>
  </si>
  <si>
    <t>RU62</t>
  </si>
  <si>
    <t>RU63</t>
  </si>
  <si>
    <t>RU64</t>
  </si>
  <si>
    <t>RU65</t>
  </si>
  <si>
    <t>RU66</t>
  </si>
  <si>
    <t>RU67</t>
  </si>
  <si>
    <t>RU26</t>
  </si>
  <si>
    <t>RU68</t>
  </si>
  <si>
    <t>RU69</t>
  </si>
  <si>
    <t>RU70</t>
  </si>
  <si>
    <t>RU71</t>
  </si>
  <si>
    <t>RU72</t>
  </si>
  <si>
    <t>RU18</t>
  </si>
  <si>
    <t>Республика Удмуртия</t>
  </si>
  <si>
    <t>RU73</t>
  </si>
  <si>
    <t>RU27</t>
  </si>
  <si>
    <t>RU86</t>
  </si>
  <si>
    <t>RU74</t>
  </si>
  <si>
    <t>RU20</t>
  </si>
  <si>
    <t>Республика Чечня</t>
  </si>
  <si>
    <t>RU21</t>
  </si>
  <si>
    <t>Республика Чувашия</t>
  </si>
  <si>
    <t>RU87</t>
  </si>
  <si>
    <t>RU89</t>
  </si>
  <si>
    <t>RU76</t>
  </si>
  <si>
    <t>Обновление завершено</t>
  </si>
  <si>
    <t>TYPE</t>
  </si>
  <si>
    <t>г. Севастополь</t>
  </si>
  <si>
    <t>RU92</t>
  </si>
  <si>
    <t>Севастополь</t>
  </si>
  <si>
    <t>Республика Крым</t>
  </si>
  <si>
    <t>RU82</t>
  </si>
  <si>
    <t>Крым</t>
  </si>
  <si>
    <t>DNS</t>
  </si>
  <si>
    <t>Использовать прокси-сервер для запроса обновлений</t>
  </si>
  <si>
    <t>Адрес прокси-сервера</t>
  </si>
  <si>
    <t>Порт</t>
  </si>
  <si>
    <t>RU.6.22</t>
  </si>
  <si>
    <t>RU.7.28</t>
  </si>
  <si>
    <t>RU.4.29</t>
  </si>
  <si>
    <t>RU.3.30</t>
  </si>
  <si>
    <t>RU.1.31</t>
  </si>
  <si>
    <t>RU.1.32</t>
  </si>
  <si>
    <t>RU.1.33</t>
  </si>
  <si>
    <t>RU.3.34</t>
  </si>
  <si>
    <t>RU.4.35</t>
  </si>
  <si>
    <t>RU.1.36</t>
  </si>
  <si>
    <t>RU.1.77</t>
  </si>
  <si>
    <t>RU.0.00</t>
  </si>
  <si>
    <t>RU.4.78</t>
  </si>
  <si>
    <t>RU.9.92</t>
  </si>
  <si>
    <t>RU.7.79</t>
  </si>
  <si>
    <t>RU.6.75</t>
  </si>
  <si>
    <t>RU.1.37</t>
  </si>
  <si>
    <t>RU.6.38</t>
  </si>
  <si>
    <t>RU.3.07</t>
  </si>
  <si>
    <t>RU.4.39</t>
  </si>
  <si>
    <t>RU.1.40</t>
  </si>
  <si>
    <t>RU.7.41</t>
  </si>
  <si>
    <t>RU.3.09</t>
  </si>
  <si>
    <t>RU.6.42</t>
  </si>
  <si>
    <t>RU.2.43</t>
  </si>
  <si>
    <t>RU.1.44</t>
  </si>
  <si>
    <t>RU.3.23</t>
  </si>
  <si>
    <t>RU.6.24</t>
  </si>
  <si>
    <t>RU.5.45</t>
  </si>
  <si>
    <t>RU.1.46</t>
  </si>
  <si>
    <t>RU.4.47</t>
  </si>
  <si>
    <t>RU.1.48</t>
  </si>
  <si>
    <t>RU.7.49</t>
  </si>
  <si>
    <t>RU.1.50</t>
  </si>
  <si>
    <t>RU.4.51</t>
  </si>
  <si>
    <t>RU.4.83</t>
  </si>
  <si>
    <t>RU.2.52</t>
  </si>
  <si>
    <t>RU.4.53</t>
  </si>
  <si>
    <t>RU.6.54</t>
  </si>
  <si>
    <t>RU.6.55</t>
  </si>
  <si>
    <t>RU.2.56</t>
  </si>
  <si>
    <t>RU.1.57</t>
  </si>
  <si>
    <t>RU.2.58</t>
  </si>
  <si>
    <t>RU.2.59</t>
  </si>
  <si>
    <t>RU.7.25</t>
  </si>
  <si>
    <t>RU.4.60</t>
  </si>
  <si>
    <t>RU.3.01</t>
  </si>
  <si>
    <t>RU.6.04</t>
  </si>
  <si>
    <t>RU.2.02</t>
  </si>
  <si>
    <t>RU.6.03</t>
  </si>
  <si>
    <t>RU.3.05</t>
  </si>
  <si>
    <t>RU.3.06</t>
  </si>
  <si>
    <t>RU.3.08</t>
  </si>
  <si>
    <t>RU.4.10</t>
  </si>
  <si>
    <t>RU.4.81</t>
  </si>
  <si>
    <t>RU.9.82</t>
  </si>
  <si>
    <t>RU.2.12</t>
  </si>
  <si>
    <t>RU.2.13</t>
  </si>
  <si>
    <t>RU.7.14</t>
  </si>
  <si>
    <t>RU.3.15</t>
  </si>
  <si>
    <t>RU.2.16</t>
  </si>
  <si>
    <t>RU.6.17</t>
  </si>
  <si>
    <t>RU.6.19</t>
  </si>
  <si>
    <t>RU.3.61</t>
  </si>
  <si>
    <t>RU.1.62</t>
  </si>
  <si>
    <t>RU.2.63</t>
  </si>
  <si>
    <t>RU.2.64</t>
  </si>
  <si>
    <t>RU.7.65</t>
  </si>
  <si>
    <t>RU.5.66</t>
  </si>
  <si>
    <t>RU.1.67</t>
  </si>
  <si>
    <t>RU.3.26</t>
  </si>
  <si>
    <t>RU.1.68</t>
  </si>
  <si>
    <t>RU.1.69</t>
  </si>
  <si>
    <t>RU.6.70</t>
  </si>
  <si>
    <t>RU.1.71</t>
  </si>
  <si>
    <t>RU.5.72</t>
  </si>
  <si>
    <t>RU.2.18</t>
  </si>
  <si>
    <t>RU.2.73</t>
  </si>
  <si>
    <t>RU.7.27</t>
  </si>
  <si>
    <t>RU.5.86</t>
  </si>
  <si>
    <t>RU.5.74</t>
  </si>
  <si>
    <t>RU.8.20</t>
  </si>
  <si>
    <t>RU.2.21</t>
  </si>
  <si>
    <t>RU.7.87</t>
  </si>
  <si>
    <t>RU.5.89</t>
  </si>
  <si>
    <t>RU.1.76</t>
  </si>
  <si>
    <t>SUPPORT_URL_DOC_UPLOAD</t>
  </si>
  <si>
    <t>SUPPORT_URL</t>
  </si>
  <si>
    <t>SUPPORT_MANUAL_UPLOAD</t>
  </si>
  <si>
    <t>MD5</t>
  </si>
  <si>
    <t>ATH_SCHEME</t>
  </si>
  <si>
    <t>RETAIN_PASSWORD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</si>
  <si>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</si>
  <si>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</si>
  <si>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</si>
  <si>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</si>
  <si>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</si>
  <si>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г. Москва</t>
  </si>
  <si>
    <t>NSRF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</si>
  <si>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</si>
  <si>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</si>
  <si>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</si>
  <si>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</si>
  <si>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</si>
  <si>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</si>
  <si>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</si>
  <si>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</si>
  <si>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да</t>
  </si>
  <si>
    <t>нет</t>
  </si>
  <si>
    <t>Забайкальский край</t>
  </si>
  <si>
    <t>Магаданская область</t>
  </si>
  <si>
    <t>Орловская область</t>
  </si>
  <si>
    <t>Пензенская область</t>
  </si>
  <si>
    <t>Пермский край</t>
  </si>
  <si>
    <t>Белгородская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</si>
  <si>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</si>
  <si>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</si>
  <si>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</si>
  <si>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</si>
  <si>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</si>
  <si>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</si>
  <si>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</si>
  <si>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</si>
  <si>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</si>
  <si>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</si>
  <si>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</si>
  <si>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</si>
  <si>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</si>
  <si>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</si>
  <si>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</si>
  <si>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</si>
  <si>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</si>
  <si>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</si>
  <si>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</si>
  <si>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</si>
  <si>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</si>
  <si>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</si>
  <si>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</si>
  <si>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</si>
  <si>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</si>
  <si>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</si>
  <si>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</si>
  <si>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</si>
  <si>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</si>
  <si>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</si>
  <si>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</si>
  <si>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</si>
  <si>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</si>
  <si>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</si>
  <si>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</si>
  <si>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</si>
  <si>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</si>
  <si>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</si>
  <si>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</si>
  <si>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</si>
  <si>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</si>
  <si>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</si>
  <si>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</si>
  <si>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</si>
  <si>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</si>
  <si>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</si>
  <si>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</si>
  <si>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</si>
  <si>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ACCESS GRANTED</t>
  </si>
  <si>
    <t>• При сохранении отчёта осуществляется проверка корректности данных, в том числе на наличие значений в полях, обязательных для заполнения
• Если значение не удовлетворяет условию проверки, на лист «Проверка» добавляется гиперссылка на данное поле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отчёт будет отклонён системой и не будет загружен в хранилище данных, сообщения со статусом «Предупреждение» носят информационный характер, и такой отчёт будет принят системой</t>
  </si>
  <si>
    <t>Ниже вы можете оставить свои комментарии</t>
  </si>
  <si>
    <t>1</t>
  </si>
  <si>
    <t>Добавить комментарий</t>
  </si>
  <si>
    <t>заработная плата прочего персонала, относимого на регулируемый вид деятельности</t>
  </si>
  <si>
    <t>Ссылка 1</t>
  </si>
  <si>
    <t>Ссылка 2</t>
  </si>
  <si>
    <t>Описание причины</t>
  </si>
  <si>
    <t>Результаты проверки</t>
  </si>
  <si>
    <t xml:space="preserve"> - предназначенные для заполнения</t>
  </si>
  <si>
    <t>Должность</t>
  </si>
  <si>
    <t>Камчатский край</t>
  </si>
  <si>
    <t>L1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</si>
  <si>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</si>
  <si>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</si>
  <si>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</si>
  <si>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</si>
  <si>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</si>
  <si>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</si>
  <si>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</si>
  <si>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</si>
  <si>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</si>
  <si>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Саратовская область</t>
  </si>
  <si>
    <t>Приморский край</t>
  </si>
  <si>
    <t>Ленинградская область</t>
  </si>
  <si>
    <t>Липецкая область</t>
  </si>
  <si>
    <t>MR_NAME</t>
  </si>
  <si>
    <t>OKTMO_MR_NAME</t>
  </si>
  <si>
    <t>MO_NAME</t>
  </si>
  <si>
    <t>OKTMO_NAME</t>
  </si>
  <si>
    <t>XML_MR_MO_OKTMO_LIST_TAG_NAMES</t>
  </si>
  <si>
    <t>Обязательность выполнения</t>
  </si>
  <si>
    <t>Статус</t>
  </si>
  <si>
    <t>Дата/Время</t>
  </si>
  <si>
    <t>Сообщение</t>
  </si>
  <si>
    <t>3/17/2012  12:12:41 AM</t>
  </si>
  <si>
    <t>XML_AUTHORISATION_TAG_NAMES</t>
  </si>
  <si>
    <t>LOGIN</t>
  </si>
  <si>
    <t>PASSWORD</t>
  </si>
  <si>
    <t>LOCATION_NAME</t>
  </si>
  <si>
    <t>XML_LOCATION_LIST_TAG_NAMES</t>
  </si>
  <si>
    <t>OKTMO_LOCATION_NAME</t>
  </si>
  <si>
    <t>YES</t>
  </si>
  <si>
    <t>SAX_PARSER_FEATURE</t>
  </si>
  <si>
    <t>ФИО</t>
  </si>
  <si>
    <t>https://appsrv.regportal-tariff.ru</t>
  </si>
  <si>
    <t>https://appsrv.tariff.expert</t>
  </si>
  <si>
    <t>a</t>
  </si>
  <si>
    <t>MANDATORY</t>
  </si>
  <si>
    <t>OBFUSCATED_PASSWORD</t>
  </si>
  <si>
    <t>54:118:106:102:60:123:113:117:66:121:119:58</t>
  </si>
  <si>
    <t>YEAR</t>
  </si>
  <si>
    <t>MONTH</t>
  </si>
  <si>
    <t>DAY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</si>
  <si>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</si>
  <si>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</si>
  <si>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</si>
  <si>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</si>
  <si>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</si>
  <si>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</si>
  <si>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</si>
  <si>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</si>
  <si>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</si>
  <si>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</si>
  <si>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</si>
  <si>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</si>
  <si>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COMS_ADD_RANGE</t>
  </si>
  <si>
    <t>DOC_URL_DOMAIN</t>
  </si>
  <si>
    <t>TEXT</t>
  </si>
  <si>
    <t>Сохранять отчёт в формате XLSB</t>
  </si>
  <si>
    <t>XML_FILE_STORE_DATA_TAG_NAMES</t>
  </si>
  <si>
    <t>GUID</t>
  </si>
  <si>
    <t>MIME</t>
  </si>
  <si>
    <t>EXTENSION</t>
  </si>
  <si>
    <t>CREATE_DATE</t>
  </si>
  <si>
    <t>FORCE_ALLOWED</t>
  </si>
  <si>
    <t>Ханты-Мансийский автономный округ – Югра</t>
  </si>
  <si>
    <t>Субъект РФ</t>
  </si>
  <si>
    <t>Место работы</t>
  </si>
  <si>
    <t>Контакты</t>
  </si>
  <si>
    <t>Электронная почта</t>
  </si>
  <si>
    <t>Номер мобильного телефона в формате: 10 цифр без дефиса, кавычек и пробелов</t>
  </si>
  <si>
    <t>Мобильный телефон</t>
  </si>
  <si>
    <t>LOGICAL</t>
  </si>
  <si>
    <t>LIST</t>
  </si>
  <si>
    <t>В случае наличия вопросов по заполнению, пожалуйста, обратитесь к представителю Минстроя РФ</t>
  </si>
  <si>
    <t>NA</t>
  </si>
  <si>
    <t>Отчётный год</t>
  </si>
  <si>
    <t>Адрес дворовой территории</t>
  </si>
  <si>
    <t>Площадь дворовой территории,
м2</t>
  </si>
  <si>
    <t>Кем предложена дворовая территория (гражданами/муниципальным образованием)</t>
  </si>
  <si>
    <t xml:space="preserve">Виды работ </t>
  </si>
  <si>
    <t>Двор полностью освещен, оборудован местами для проведения досуга и отдыха разными группами населения, МАФами, (в случае оборудования значение ячейки -ДА)</t>
  </si>
  <si>
    <t>Схема осуществления расходов местного бюджета</t>
  </si>
  <si>
    <t>Дата подписания контракта для государственных (муниципальных)нужд, соглашения (договора) на предоставление субсидий</t>
  </si>
  <si>
    <t>Исполнитель работ (с указанием организационно-правовой формы)</t>
  </si>
  <si>
    <t>Дата начала работ, согласно контракта,
ДД.ММ.ГГ</t>
  </si>
  <si>
    <t>Дата окончания работ согласно контракта,
ДД.ММ.ГГ</t>
  </si>
  <si>
    <t>Направления расходования экономии</t>
  </si>
  <si>
    <t>Трудовое участие граждан в благоустройстве объектов</t>
  </si>
  <si>
    <t>Выявленные недостатки</t>
  </si>
  <si>
    <t>Обеспечение физической, пространственной и информационной доступности территории для инвалидов и др. маломобильных групп населения</t>
  </si>
  <si>
    <t>В том числе:</t>
  </si>
  <si>
    <t>По минимальному перечню работ</t>
  </si>
  <si>
    <t>По дополнительному перечню работ</t>
  </si>
  <si>
    <t>Фактическое трудовое участие граждан в благоустройстве объекта</t>
  </si>
  <si>
    <t>по минимальному перечню</t>
  </si>
  <si>
    <t>по дополнительному</t>
  </si>
  <si>
    <t>в том числе прочим юридическим лицам</t>
  </si>
  <si>
    <t>не установлен (с указанием причин)</t>
  </si>
  <si>
    <t xml:space="preserve">Наименование мероприятия </t>
  </si>
  <si>
    <t>ДА</t>
  </si>
  <si>
    <t>ЕСЛИ ДА указать причины риска</t>
  </si>
  <si>
    <t>Описание недостатков</t>
  </si>
  <si>
    <t>Плановые сроки устранения недостатков</t>
  </si>
  <si>
    <t>Виды работ</t>
  </si>
  <si>
    <t>Фактически оплачено за работы по заключенным контрактам</t>
  </si>
  <si>
    <t>Информация о проведении публичных мероприятий по случаю сдачи/приемки объекта благоустройства</t>
  </si>
  <si>
    <t xml:space="preserve">ссылка (активная) на сайт с информацией о проведении мероприятия </t>
  </si>
  <si>
    <t>№ дв. терр.</t>
  </si>
  <si>
    <t>Выполнение работ по объектам</t>
  </si>
  <si>
    <t>Контракты по объектам</t>
  </si>
  <si>
    <t>гражданами</t>
  </si>
  <si>
    <t>муниципальным образованием</t>
  </si>
  <si>
    <t>sugest_list</t>
  </si>
  <si>
    <t>по решению общего собрания</t>
  </si>
  <si>
    <t>logical_ext_list</t>
  </si>
  <si>
    <t>Наличие условия трудового участия граждан в минимальном перечне работ согласно муниципальной программы</t>
  </si>
  <si>
    <t>Наличие обязательного трудового участия граждан в дополнительном перечне работ согласно муниципальной программы</t>
  </si>
  <si>
    <t xml:space="preserve">Привлечение СМИ с целью освещения мероприятия
</t>
  </si>
  <si>
    <t>Дата включения территории в муниципальную программу</t>
  </si>
  <si>
    <t>Финансовое участие граждан в благоустройстве объектов</t>
  </si>
  <si>
    <t>О</t>
  </si>
  <si>
    <t>et_List01_mo</t>
  </si>
  <si>
    <t>et_List01_dvor</t>
  </si>
  <si>
    <t>менее 3-х лет</t>
  </si>
  <si>
    <t>3 года</t>
  </si>
  <si>
    <t>более 3 лет</t>
  </si>
  <si>
    <t>Шаблон подачи данных о ходе исполнения проектов благоустройства в рамках программы формирования комфортной городской среды</t>
  </si>
  <si>
    <t>Работы ЗАВЕРШЕНЫ</t>
  </si>
  <si>
    <t>Работы ВЕДУТСЯ</t>
  </si>
  <si>
    <t xml:space="preserve"> Работы НЕ НАЧАТЫ</t>
  </si>
  <si>
    <t>Контракты ЗАКЛЮЧЕНЫ (соглашение, договор подписаны)</t>
  </si>
  <si>
    <t>Контракты НЕ ЗАКЛЮЧЕНЫ НЕ РАЗМЕЩЕНЫ на торги (соглашение, договор не подписаны)</t>
  </si>
  <si>
    <r>
      <t xml:space="preserve">Информация о лице, ответственном за предоставление информации о ходе исполнения проектов благоустройства </t>
    </r>
    <r>
      <rPr>
        <sz val="9"/>
        <color indexed="18"/>
        <rFont val="Tahoma"/>
        <family val="2"/>
        <charset val="204"/>
      </rPr>
      <t>в субъекте Российской Федерации</t>
    </r>
  </si>
  <si>
    <t>предоставление субсидий учреждениям (бюджетным, казенным, автономным)</t>
  </si>
  <si>
    <t>закупка товаров, работ, услуг для муниципальных нужд (за исключением бюджетных ассигнований Учреждениям)</t>
  </si>
  <si>
    <t>в том числе - управляющим компаниям</t>
  </si>
  <si>
    <t>2</t>
  </si>
  <si>
    <t>3</t>
  </si>
  <si>
    <t>4</t>
  </si>
  <si>
    <t>Добавить двор</t>
  </si>
  <si>
    <t>Отчётная неделя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</si>
  <si>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</si>
  <si>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</si>
  <si>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</si>
  <si>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</si>
  <si>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</si>
  <si>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</si>
  <si>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</si>
  <si>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</si>
  <si>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</si>
  <si>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</si>
  <si>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</si>
  <si>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</si>
  <si>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</si>
  <si>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</si>
  <si>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</si>
  <si>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</si>
  <si>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</si>
  <si>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</si>
  <si>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</si>
  <si>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</si>
  <si>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</si>
  <si>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</si>
  <si>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</si>
  <si>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</si>
  <si>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</si>
  <si>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</si>
  <si>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</si>
  <si>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</si>
  <si>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</si>
  <si>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</si>
  <si>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</si>
  <si>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</si>
  <si>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</si>
  <si>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</si>
  <si>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</si>
  <si>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</si>
  <si>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</si>
  <si>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</si>
  <si>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</si>
  <si>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</si>
  <si>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</si>
  <si>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</si>
  <si>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</si>
  <si>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</si>
  <si>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</si>
  <si>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</si>
  <si>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</si>
  <si>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</si>
  <si>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WEEK_LIST</t>
  </si>
  <si>
    <t>Территория обеспечена</t>
  </si>
  <si>
    <t>CURR_WEEK</t>
  </si>
  <si>
    <t xml:space="preserve">( </t>
  </si>
  <si>
    <t>Является историческим поселением</t>
  </si>
  <si>
    <t>Является моногородом</t>
  </si>
  <si>
    <t>Является административным центром субъекта РФ</t>
  </si>
  <si>
    <t>Проведено публичное мероприятие</t>
  </si>
  <si>
    <t>Наименование бюджетополучателя</t>
  </si>
  <si>
    <t>Бюджетополучатель</t>
  </si>
  <si>
    <t>Населённый пункт</t>
  </si>
  <si>
    <t>Тип населённого пункта</t>
  </si>
  <si>
    <t>ОКТМО населённого пункта</t>
  </si>
  <si>
    <t>OKTMO</t>
  </si>
  <si>
    <t>et_List01_mr</t>
  </si>
  <si>
    <t>№ п/п</t>
  </si>
  <si>
    <t>№ п/п НП</t>
  </si>
  <si>
    <t>Добавить</t>
  </si>
  <si>
    <t>mr</t>
  </si>
  <si>
    <t>Дворы</t>
  </si>
  <si>
    <t>Общественные территории</t>
  </si>
  <si>
    <t>et_List02_mr</t>
  </si>
  <si>
    <t>et_List02_mo</t>
  </si>
  <si>
    <t>et_List02_terr</t>
  </si>
  <si>
    <t>Добавить территорию</t>
  </si>
  <si>
    <t>Площадь общественной территории,
м2</t>
  </si>
  <si>
    <t>Кем предложена общественная территория (гражданами/муниципальным образованием)</t>
  </si>
  <si>
    <t xml:space="preserve">Наличие риска невыполнения работ </t>
  </si>
  <si>
    <t>Проведено публичное мероприятие
(да).
В случае отсутствия мероприятия - не заполняется</t>
  </si>
  <si>
    <t xml:space="preserve"> Реквизиты разрешения на строительство</t>
  </si>
  <si>
    <t>Объект является объектом капитального строительства (реконструкции)</t>
  </si>
  <si>
    <t>Адрес общественной территории</t>
  </si>
  <si>
    <t xml:space="preserve">Выполнение работ по объектам ед. </t>
  </si>
  <si>
    <t>Контракты по объектам ед.</t>
  </si>
  <si>
    <t>Дата утверждения дизайн-проекта (не позднее 1 марта)</t>
  </si>
  <si>
    <t>Общественная территория благоустроена комплексно</t>
  </si>
  <si>
    <t>Сметная стоимость работ (начальная цена контракта), тыс.руб</t>
  </si>
  <si>
    <t>Стоимость работ по контракту, тыс.руб</t>
  </si>
  <si>
    <t>Сумма экономии,
тыс.руб</t>
  </si>
  <si>
    <t>Дата начала работ, согласно контракта</t>
  </si>
  <si>
    <t>Дата окончания работ согласно контракта</t>
  </si>
  <si>
    <t>За счет средств концедента, тыс.руб</t>
  </si>
  <si>
    <t>Фактически оплачено за работы по заключенным контрактам, ВСЕГО, тыс.руб</t>
  </si>
  <si>
    <t>За счет средств федеральной субсидии, тыс.руб</t>
  </si>
  <si>
    <t>За счет средств регионального бюджета, тыс.руб</t>
  </si>
  <si>
    <t>За счет средств муниципального бюджета, тыс.руб</t>
  </si>
  <si>
    <t>За счет средств спонсоров, инвесторов (за исключением средств граждан, и инвесторов по концессионным соглашениям), тыс.руб</t>
  </si>
  <si>
    <t>За счет средств граждан, тыс.руб</t>
  </si>
  <si>
    <t>Условие финансового участия граждан в минимальном перечне работ согласно муниципальной программы</t>
  </si>
  <si>
    <t>Фактическая сумма финансового участия граждан, тыс.руб</t>
  </si>
  <si>
    <t xml:space="preserve"> Количество граждан, чел</t>
  </si>
  <si>
    <t>Средняя доля участия 1 гражданина, тыс.руб</t>
  </si>
  <si>
    <t>Условие финансового участия граждан в дополнительном перечне работ согласно муниципальной программы</t>
  </si>
  <si>
    <t xml:space="preserve"> Количество граждан, принявших трудовое участие, чел</t>
  </si>
  <si>
    <t>Привлечение добровольцев и волонтеров, чел</t>
  </si>
  <si>
    <t>Привлечение студенческих строительных отрядов, чел</t>
  </si>
  <si>
    <t>Количество участников мероприятия, чел</t>
  </si>
  <si>
    <t>Сумма экономии, тыс.руб</t>
  </si>
  <si>
    <t>управляющим компаниям</t>
  </si>
  <si>
    <t>прочим юридическим лицам</t>
  </si>
  <si>
    <t>Средняя доля участия 1 гражданина, тыс. руб.</t>
  </si>
  <si>
    <t>Наличие условия трудового участия граждан согласно муниципальной программы</t>
  </si>
  <si>
    <t xml:space="preserve">Обеспечено подключение МО к региональной цифровой платформе вовлечения граждан в решение вопросов городского развития «Активный горожанин» </t>
  </si>
  <si>
    <t>Численность населения в МО в возрасте старше 14 лет, принявших участие в принятии решений по вопросам городского развития с использованием цифровых технологий, в том числе цифровой платформы "Активный горожанин", тыс.чел</t>
  </si>
  <si>
    <t>Общее количество общественных территорий в МО, ед</t>
  </si>
  <si>
    <t>Количество общественных территорий, в отношении которых проведена инвентаризация с использованием цифровых приложений и сформирован электронный паспорт, ед</t>
  </si>
  <si>
    <t xml:space="preserve">ПЛАНИРУЕМЫЕ мероприятия по цифровизации городского хозяйства </t>
  </si>
  <si>
    <t/>
  </si>
  <si>
    <t>Сметы дворы</t>
  </si>
  <si>
    <t>et_List03_mr</t>
  </si>
  <si>
    <t>et_List03_mo</t>
  </si>
  <si>
    <t>et_List03_dvor</t>
  </si>
  <si>
    <t>Исполнитель работ</t>
  </si>
  <si>
    <t>Дата подписания контракта</t>
  </si>
  <si>
    <t>Сметы общ. Территории</t>
  </si>
  <si>
    <t>et_List04_terr</t>
  </si>
  <si>
    <t>et_List04_mo</t>
  </si>
  <si>
    <t>et_List04_mr</t>
  </si>
  <si>
    <t>Адрес (наименование) территории</t>
  </si>
  <si>
    <t>Площадь территории,
м2</t>
  </si>
  <si>
    <t>Кем предложена  территория
(гражданами/ муниципальным образованием)</t>
  </si>
  <si>
    <t>Вид общественного пространства</t>
  </si>
  <si>
    <t>Территория включена по итогам рейтингового голосования</t>
  </si>
  <si>
    <t>парк</t>
  </si>
  <si>
    <t>сквер</t>
  </si>
  <si>
    <t>пешеходная зона</t>
  </si>
  <si>
    <t>бульвар</t>
  </si>
  <si>
    <t>аллея</t>
  </si>
  <si>
    <t>пляж</t>
  </si>
  <si>
    <t>площадь</t>
  </si>
  <si>
    <t>фонтан</t>
  </si>
  <si>
    <t>обустройство памятных мест</t>
  </si>
  <si>
    <t>набережная</t>
  </si>
  <si>
    <t>обустройство зон отдыха у водоемов</t>
  </si>
  <si>
    <t>type_public_terr_list</t>
  </si>
  <si>
    <t>Всероссийский конкурс 2018</t>
  </si>
  <si>
    <t>et_List05_mr</t>
  </si>
  <si>
    <t>et_List05_mo</t>
  </si>
  <si>
    <t>et_List05_terr</t>
  </si>
  <si>
    <t>Арбажский муниципальный район</t>
  </si>
  <si>
    <t>Арбажское</t>
  </si>
  <si>
    <t>33602151</t>
  </si>
  <si>
    <t>д Басманы</t>
  </si>
  <si>
    <t>33602151106</t>
  </si>
  <si>
    <t>деревня</t>
  </si>
  <si>
    <t>д Большая Чернушка</t>
  </si>
  <si>
    <t>33602151111</t>
  </si>
  <si>
    <t>д Большой Арбаж</t>
  </si>
  <si>
    <t>33602151116</t>
  </si>
  <si>
    <t>д Большой Кугунур</t>
  </si>
  <si>
    <t>33602151121</t>
  </si>
  <si>
    <t>д Высоково</t>
  </si>
  <si>
    <t>33602151126</t>
  </si>
  <si>
    <t>д Гулины</t>
  </si>
  <si>
    <t>33602151131</t>
  </si>
  <si>
    <t>д Кисляки</t>
  </si>
  <si>
    <t>33602151136</t>
  </si>
  <si>
    <t>д Коктыш</t>
  </si>
  <si>
    <t>33602151141</t>
  </si>
  <si>
    <t>д Летяги</t>
  </si>
  <si>
    <t>33602151146</t>
  </si>
  <si>
    <t>д Лобасты</t>
  </si>
  <si>
    <t>33602151151</t>
  </si>
  <si>
    <t>д Малый Кугунур</t>
  </si>
  <si>
    <t>33602151156</t>
  </si>
  <si>
    <t>д Миничи</t>
  </si>
  <si>
    <t>33602151161</t>
  </si>
  <si>
    <t>д Мостолыги</t>
  </si>
  <si>
    <t>33602151166</t>
  </si>
  <si>
    <t>д Панкраты</t>
  </si>
  <si>
    <t>33602151176</t>
  </si>
  <si>
    <t>д Петухи</t>
  </si>
  <si>
    <t>33602151181</t>
  </si>
  <si>
    <t>д Пищалинцы</t>
  </si>
  <si>
    <t>33602151186</t>
  </si>
  <si>
    <t>д Рои</t>
  </si>
  <si>
    <t>33602151191</t>
  </si>
  <si>
    <t>д Спиричи</t>
  </si>
  <si>
    <t>33602151201</t>
  </si>
  <si>
    <t>д Средний Кугунур</t>
  </si>
  <si>
    <t>33602151206</t>
  </si>
  <si>
    <t>д Хорошавины</t>
  </si>
  <si>
    <t>33602151211</t>
  </si>
  <si>
    <t>д Чулки</t>
  </si>
  <si>
    <t>33602151216</t>
  </si>
  <si>
    <t>п Набережный</t>
  </si>
  <si>
    <t>33602151171</t>
  </si>
  <si>
    <t>поселок</t>
  </si>
  <si>
    <t>пгт Арбаж</t>
  </si>
  <si>
    <t>33602151051</t>
  </si>
  <si>
    <t>поселок городского типа</t>
  </si>
  <si>
    <t>с Рои</t>
  </si>
  <si>
    <t>33602151196</t>
  </si>
  <si>
    <t>село</t>
  </si>
  <si>
    <t>Верхотульское</t>
  </si>
  <si>
    <t>33602416</t>
  </si>
  <si>
    <t>д Антипенки</t>
  </si>
  <si>
    <t>33602416106</t>
  </si>
  <si>
    <t>д Крутик</t>
  </si>
  <si>
    <t>33602416111</t>
  </si>
  <si>
    <t>д Кукмур</t>
  </si>
  <si>
    <t>33602416116</t>
  </si>
  <si>
    <t>д Кывырла</t>
  </si>
  <si>
    <t>33602416121</t>
  </si>
  <si>
    <t>д Липаты</t>
  </si>
  <si>
    <t>33602416126</t>
  </si>
  <si>
    <t>д Пишнур</t>
  </si>
  <si>
    <t>33602416131</t>
  </si>
  <si>
    <t>д Серяки</t>
  </si>
  <si>
    <t>33602416136</t>
  </si>
  <si>
    <t>д Сухие Прудки</t>
  </si>
  <si>
    <t>33602416141</t>
  </si>
  <si>
    <t>д Шмелек</t>
  </si>
  <si>
    <t>33602416146</t>
  </si>
  <si>
    <t>с Верхотулье</t>
  </si>
  <si>
    <t>33602416101</t>
  </si>
  <si>
    <t>Корминское</t>
  </si>
  <si>
    <t>33602424</t>
  </si>
  <si>
    <t>д Большое Кормино</t>
  </si>
  <si>
    <t>33602424106</t>
  </si>
  <si>
    <t>д Горбуновщина</t>
  </si>
  <si>
    <t>33602424111</t>
  </si>
  <si>
    <t>д Журавли</t>
  </si>
  <si>
    <t>33602424116</t>
  </si>
  <si>
    <t>д Костичи</t>
  </si>
  <si>
    <t>33602424126</t>
  </si>
  <si>
    <t>д Кошкино</t>
  </si>
  <si>
    <t>33602424131</t>
  </si>
  <si>
    <t>д Криуша</t>
  </si>
  <si>
    <t>33602424136</t>
  </si>
  <si>
    <t>д Крысаны</t>
  </si>
  <si>
    <t>33602424141</t>
  </si>
  <si>
    <t>д Мишули</t>
  </si>
  <si>
    <t>33602424151</t>
  </si>
  <si>
    <t>д Печенеги</t>
  </si>
  <si>
    <t>33602424156</t>
  </si>
  <si>
    <t>д Победново</t>
  </si>
  <si>
    <t>33602424161</t>
  </si>
  <si>
    <t>д Хмелевка</t>
  </si>
  <si>
    <t>33602424166</t>
  </si>
  <si>
    <t>д Чибаки</t>
  </si>
  <si>
    <t>33602424171</t>
  </si>
  <si>
    <t>д Чугичи</t>
  </si>
  <si>
    <t>33602424176</t>
  </si>
  <si>
    <t>д Яранск</t>
  </si>
  <si>
    <t>33602424181</t>
  </si>
  <si>
    <t>с Кормино</t>
  </si>
  <si>
    <t>33602424101</t>
  </si>
  <si>
    <t>Сорвижское</t>
  </si>
  <si>
    <t>33602440</t>
  </si>
  <si>
    <t>д Багаи</t>
  </si>
  <si>
    <t>33602440106</t>
  </si>
  <si>
    <t>д Березины</t>
  </si>
  <si>
    <t>33602440111</t>
  </si>
  <si>
    <t>д Большие Волки</t>
  </si>
  <si>
    <t>33602440116</t>
  </si>
  <si>
    <t>д Елсуки</t>
  </si>
  <si>
    <t>33602440126</t>
  </si>
  <si>
    <t>д Казань</t>
  </si>
  <si>
    <t>33602440131</t>
  </si>
  <si>
    <t>д Колпаки</t>
  </si>
  <si>
    <t>33602440136</t>
  </si>
  <si>
    <t>д Локтины</t>
  </si>
  <si>
    <t>33602440141</t>
  </si>
  <si>
    <t>д Нагоряна</t>
  </si>
  <si>
    <t>33602440146</t>
  </si>
  <si>
    <t>д Назары</t>
  </si>
  <si>
    <t>33602440151</t>
  </si>
  <si>
    <t>д Пермяки</t>
  </si>
  <si>
    <t>33602440156</t>
  </si>
  <si>
    <t>д Суслики</t>
  </si>
  <si>
    <t>33602440166</t>
  </si>
  <si>
    <t>д Холкины</t>
  </si>
  <si>
    <t>33602440176</t>
  </si>
  <si>
    <t>д Чикишата</t>
  </si>
  <si>
    <t>33602440181</t>
  </si>
  <si>
    <t>д Шишкины</t>
  </si>
  <si>
    <t>33602440191</t>
  </si>
  <si>
    <t>д Шустово</t>
  </si>
  <si>
    <t>33602440196</t>
  </si>
  <si>
    <t>с Сорвижи</t>
  </si>
  <si>
    <t>33602440101</t>
  </si>
  <si>
    <t>с Шараница</t>
  </si>
  <si>
    <t>33602440186</t>
  </si>
  <si>
    <t>Шембетское</t>
  </si>
  <si>
    <t>33602452</t>
  </si>
  <si>
    <t>д Баланды</t>
  </si>
  <si>
    <t>33602452106</t>
  </si>
  <si>
    <t>д Большая Ворона</t>
  </si>
  <si>
    <t>33602452111</t>
  </si>
  <si>
    <t>д Глотовы</t>
  </si>
  <si>
    <t>33602452121</t>
  </si>
  <si>
    <t>д Мосуны</t>
  </si>
  <si>
    <t>33602452136</t>
  </si>
  <si>
    <t>д Подсосновка</t>
  </si>
  <si>
    <t>33602452141</t>
  </si>
  <si>
    <t>д Чернушка</t>
  </si>
  <si>
    <t>33602452146</t>
  </si>
  <si>
    <t>д Шабры</t>
  </si>
  <si>
    <t>33602452151</t>
  </si>
  <si>
    <t>с Шембеть</t>
  </si>
  <si>
    <t>33602452101</t>
  </si>
  <si>
    <t>Афанасьевский муниципальный район</t>
  </si>
  <si>
    <t>Афанасьевское</t>
  </si>
  <si>
    <t>33603151</t>
  </si>
  <si>
    <t>пгт Афанасьево</t>
  </si>
  <si>
    <t>33603151051</t>
  </si>
  <si>
    <t>Бисеровское</t>
  </si>
  <si>
    <t>33603412</t>
  </si>
  <si>
    <t>д Алешкины</t>
  </si>
  <si>
    <t>33603412106</t>
  </si>
  <si>
    <t>д Васькино</t>
  </si>
  <si>
    <t>33603412111</t>
  </si>
  <si>
    <t>д Верхняя Нярпа</t>
  </si>
  <si>
    <t>33603412116</t>
  </si>
  <si>
    <t>д Володята</t>
  </si>
  <si>
    <t>33603412121</t>
  </si>
  <si>
    <t>д Вышка</t>
  </si>
  <si>
    <t>33603412126</t>
  </si>
  <si>
    <t>д Галанино</t>
  </si>
  <si>
    <t>33603412131</t>
  </si>
  <si>
    <t>д Головино</t>
  </si>
  <si>
    <t>33603412141</t>
  </si>
  <si>
    <t>д Грибята</t>
  </si>
  <si>
    <t>33603412146</t>
  </si>
  <si>
    <t>д Егоровская</t>
  </si>
  <si>
    <t>33603412151</t>
  </si>
  <si>
    <t>д Елушата</t>
  </si>
  <si>
    <t>33603412156</t>
  </si>
  <si>
    <t>д Жарковы</t>
  </si>
  <si>
    <t>33603412161</t>
  </si>
  <si>
    <t>д Заручей</t>
  </si>
  <si>
    <t>33603412166</t>
  </si>
  <si>
    <t>д Корогово</t>
  </si>
  <si>
    <t>33603412171</t>
  </si>
  <si>
    <t>д Матвеевская</t>
  </si>
  <si>
    <t>33603412176</t>
  </si>
  <si>
    <t>д Минькино</t>
  </si>
  <si>
    <t>33603412181</t>
  </si>
  <si>
    <t>д Мироновы</t>
  </si>
  <si>
    <t>33603412186</t>
  </si>
  <si>
    <t>д Нижняя Нярпа</t>
  </si>
  <si>
    <t>33603412191</t>
  </si>
  <si>
    <t>д Нопино</t>
  </si>
  <si>
    <t>33603412196</t>
  </si>
  <si>
    <t>д Петрята</t>
  </si>
  <si>
    <t>33603412201</t>
  </si>
  <si>
    <t>д Сабурово</t>
  </si>
  <si>
    <t>33603412211</t>
  </si>
  <si>
    <t>д Селезневы</t>
  </si>
  <si>
    <t>33603412216</t>
  </si>
  <si>
    <t>д Степины</t>
  </si>
  <si>
    <t>33603412221</t>
  </si>
  <si>
    <t>д Тебеньково</t>
  </si>
  <si>
    <t>33603412226</t>
  </si>
  <si>
    <t>д Турушевы</t>
  </si>
  <si>
    <t>33603412231</t>
  </si>
  <si>
    <t>д Шабаршата</t>
  </si>
  <si>
    <t>33603412236</t>
  </si>
  <si>
    <t>д Шмырята</t>
  </si>
  <si>
    <t>33603412241</t>
  </si>
  <si>
    <t>д Щукино</t>
  </si>
  <si>
    <t>33603412246</t>
  </si>
  <si>
    <t>п Пограничный</t>
  </si>
  <si>
    <t>33603412206</t>
  </si>
  <si>
    <t>с Бисерово</t>
  </si>
  <si>
    <t>33603412101</t>
  </si>
  <si>
    <t>с Георгиево</t>
  </si>
  <si>
    <t>33603412136</t>
  </si>
  <si>
    <t>Борское</t>
  </si>
  <si>
    <t>33603416</t>
  </si>
  <si>
    <t>д Бор</t>
  </si>
  <si>
    <t>33603416111</t>
  </si>
  <si>
    <t>д Ванино</t>
  </si>
  <si>
    <t>33603416116</t>
  </si>
  <si>
    <t>д Гришата</t>
  </si>
  <si>
    <t>33603416121</t>
  </si>
  <si>
    <t>д Доронята</t>
  </si>
  <si>
    <t>33603416126</t>
  </si>
  <si>
    <t>д Зяблово</t>
  </si>
  <si>
    <t>33603416131</t>
  </si>
  <si>
    <t>д Крючковская</t>
  </si>
  <si>
    <t>33603416136</t>
  </si>
  <si>
    <t>д Лаврушата</t>
  </si>
  <si>
    <t>33603416141</t>
  </si>
  <si>
    <t>д Лаптаха</t>
  </si>
  <si>
    <t>33603416146</t>
  </si>
  <si>
    <t>д Никишата</t>
  </si>
  <si>
    <t>33603416151</t>
  </si>
  <si>
    <t>д Новый Поселок</t>
  </si>
  <si>
    <t>33603416156</t>
  </si>
  <si>
    <t>д Паржата</t>
  </si>
  <si>
    <t>33603416161</t>
  </si>
  <si>
    <t>д Светлаковы</t>
  </si>
  <si>
    <t>33603416166</t>
  </si>
  <si>
    <t>д Часовня</t>
  </si>
  <si>
    <t>33603416176</t>
  </si>
  <si>
    <t>п Афонята</t>
  </si>
  <si>
    <t>33603416106</t>
  </si>
  <si>
    <t>п Бор</t>
  </si>
  <si>
    <t>33603416101</t>
  </si>
  <si>
    <t>п Сюзьва</t>
  </si>
  <si>
    <t>33603416171</t>
  </si>
  <si>
    <t>Гординское</t>
  </si>
  <si>
    <t>33603428</t>
  </si>
  <si>
    <t>д Алешата</t>
  </si>
  <si>
    <t>33603428106</t>
  </si>
  <si>
    <t>д Антоненки</t>
  </si>
  <si>
    <t>33603428111</t>
  </si>
  <si>
    <t>д Бармята</t>
  </si>
  <si>
    <t>33603428116</t>
  </si>
  <si>
    <t>д Боровичата</t>
  </si>
  <si>
    <t>33603428121</t>
  </si>
  <si>
    <t>д Булыжино</t>
  </si>
  <si>
    <t>33603428126</t>
  </si>
  <si>
    <t>д Ваньки</t>
  </si>
  <si>
    <t>33603428131</t>
  </si>
  <si>
    <t>д Васенки</t>
  </si>
  <si>
    <t>33603428136</t>
  </si>
  <si>
    <t>д Верхняя Колотовка</t>
  </si>
  <si>
    <t>33603428146</t>
  </si>
  <si>
    <t>д Дурины</t>
  </si>
  <si>
    <t>33603428151</t>
  </si>
  <si>
    <t>д Ефремята</t>
  </si>
  <si>
    <t>33603428156</t>
  </si>
  <si>
    <t>д Ионичи</t>
  </si>
  <si>
    <t>33603428161</t>
  </si>
  <si>
    <t>д Казаковы</t>
  </si>
  <si>
    <t>33603428166</t>
  </si>
  <si>
    <t>д Корабли</t>
  </si>
  <si>
    <t>33603428171</t>
  </si>
  <si>
    <t>д Ларенки</t>
  </si>
  <si>
    <t>33603428176</t>
  </si>
  <si>
    <t>д Мишата</t>
  </si>
  <si>
    <t>33603428181</t>
  </si>
  <si>
    <t>д Нижняя Колотовка</t>
  </si>
  <si>
    <t>33603428186</t>
  </si>
  <si>
    <t>д Савиненки</t>
  </si>
  <si>
    <t>33603428191</t>
  </si>
  <si>
    <t>д Семеновцы</t>
  </si>
  <si>
    <t>33603428196</t>
  </si>
  <si>
    <t>д Тимины</t>
  </si>
  <si>
    <t>33603428201</t>
  </si>
  <si>
    <t>д Трошкино</t>
  </si>
  <si>
    <t>33603428206</t>
  </si>
  <si>
    <t>д Угор</t>
  </si>
  <si>
    <t>33603428211</t>
  </si>
  <si>
    <t>д Федотята 1</t>
  </si>
  <si>
    <t>33603428216</t>
  </si>
  <si>
    <t>д Филенки</t>
  </si>
  <si>
    <t>33603428221</t>
  </si>
  <si>
    <t>д Фифилята</t>
  </si>
  <si>
    <t>33603428226</t>
  </si>
  <si>
    <t>д Чебаны</t>
  </si>
  <si>
    <t>33603428231</t>
  </si>
  <si>
    <t>д Шердынята</t>
  </si>
  <si>
    <t>33603428236</t>
  </si>
  <si>
    <t>д Шулаи</t>
  </si>
  <si>
    <t>33603428241</t>
  </si>
  <si>
    <t>д Якунята</t>
  </si>
  <si>
    <t>33603428246</t>
  </si>
  <si>
    <t>с Верхнее Камье</t>
  </si>
  <si>
    <t>33603428141</t>
  </si>
  <si>
    <t>с Гордино</t>
  </si>
  <si>
    <t>33603428101</t>
  </si>
  <si>
    <t>Ичетовкинское</t>
  </si>
  <si>
    <t>33603404</t>
  </si>
  <si>
    <t>д Аверины</t>
  </si>
  <si>
    <t>33603404106</t>
  </si>
  <si>
    <t>д Акиловская</t>
  </si>
  <si>
    <t>33603404111</t>
  </si>
  <si>
    <t>д Андриенки</t>
  </si>
  <si>
    <t>33603404116</t>
  </si>
  <si>
    <t>д Архипята</t>
  </si>
  <si>
    <t>33603404121</t>
  </si>
  <si>
    <t>д Боринская</t>
  </si>
  <si>
    <t>33603404126</t>
  </si>
  <si>
    <t>д Булычевы</t>
  </si>
  <si>
    <t>33603404131</t>
  </si>
  <si>
    <t>д Варанкины</t>
  </si>
  <si>
    <t>33603404136</t>
  </si>
  <si>
    <t>д Васильевская</t>
  </si>
  <si>
    <t>33603404141</t>
  </si>
  <si>
    <t>д Васильевская 1-я</t>
  </si>
  <si>
    <t>33603404146</t>
  </si>
  <si>
    <t>д Васильевская 2-я</t>
  </si>
  <si>
    <t>33603404151</t>
  </si>
  <si>
    <t>д Ваулинская</t>
  </si>
  <si>
    <t>33603404156</t>
  </si>
  <si>
    <t>д Верхказаковы</t>
  </si>
  <si>
    <t>33603404161</t>
  </si>
  <si>
    <t>д Верхняя Тимофеевская</t>
  </si>
  <si>
    <t>33603404166</t>
  </si>
  <si>
    <t>д Волоковые</t>
  </si>
  <si>
    <t>33603404171</t>
  </si>
  <si>
    <t>д Воронушка</t>
  </si>
  <si>
    <t>33603404176</t>
  </si>
  <si>
    <t>д Гожемята</t>
  </si>
  <si>
    <t>33603404181</t>
  </si>
  <si>
    <t>д Горьковская</t>
  </si>
  <si>
    <t>33603404186</t>
  </si>
  <si>
    <t>д Грибановская</t>
  </si>
  <si>
    <t>33603404191</t>
  </si>
  <si>
    <t>д Григорьевская</t>
  </si>
  <si>
    <t>33603404196</t>
  </si>
  <si>
    <t>д Дмитриевская</t>
  </si>
  <si>
    <t>33603404201</t>
  </si>
  <si>
    <t>д Евдокимово</t>
  </si>
  <si>
    <t>33603404206</t>
  </si>
  <si>
    <t>д Евсята</t>
  </si>
  <si>
    <t>33603404211</t>
  </si>
  <si>
    <t>д Езжа</t>
  </si>
  <si>
    <t>33603404216</t>
  </si>
  <si>
    <t>д Емелевы</t>
  </si>
  <si>
    <t>33603404221</t>
  </si>
  <si>
    <t>д Закамо-Воробьевская</t>
  </si>
  <si>
    <t>33603404226</t>
  </si>
  <si>
    <t>д Ивановская</t>
  </si>
  <si>
    <t>33603404231</t>
  </si>
  <si>
    <t>д Ивановская 1-я</t>
  </si>
  <si>
    <t>33603404236</t>
  </si>
  <si>
    <t>д Игнатьевская</t>
  </si>
  <si>
    <t>д Илюши</t>
  </si>
  <si>
    <t>33603404246</t>
  </si>
  <si>
    <t>д Ичетовкины</t>
  </si>
  <si>
    <t>33603404101</t>
  </si>
  <si>
    <t>д Ключевская</t>
  </si>
  <si>
    <t>33603404251</t>
  </si>
  <si>
    <t>д Кондратьевская</t>
  </si>
  <si>
    <t>33603404256</t>
  </si>
  <si>
    <t>д Конкины</t>
  </si>
  <si>
    <t>33603404261</t>
  </si>
  <si>
    <t>д Константиновская</t>
  </si>
  <si>
    <t>33603404266</t>
  </si>
  <si>
    <t>д Коньковы</t>
  </si>
  <si>
    <t>33603404271</t>
  </si>
  <si>
    <t>д Костино</t>
  </si>
  <si>
    <t>33603404276</t>
  </si>
  <si>
    <t>д Кочевы</t>
  </si>
  <si>
    <t>33603404281</t>
  </si>
  <si>
    <t>д Кувакуш</t>
  </si>
  <si>
    <t>33603404286</t>
  </si>
  <si>
    <t>д Лазаневская</t>
  </si>
  <si>
    <t>33603404291</t>
  </si>
  <si>
    <t>д Лазаневы</t>
  </si>
  <si>
    <t>33603404296</t>
  </si>
  <si>
    <t>д Лазуковы</t>
  </si>
  <si>
    <t>33603404301</t>
  </si>
  <si>
    <t>д Левенки</t>
  </si>
  <si>
    <t>33603404306</t>
  </si>
  <si>
    <t>д Лома</t>
  </si>
  <si>
    <t>33603404311</t>
  </si>
  <si>
    <t>д Лучкины</t>
  </si>
  <si>
    <t>33603404316</t>
  </si>
  <si>
    <t>д Марковская</t>
  </si>
  <si>
    <t>33603404321</t>
  </si>
  <si>
    <t>д Минеевская</t>
  </si>
  <si>
    <t>33603404326</t>
  </si>
  <si>
    <t>д Мишино</t>
  </si>
  <si>
    <t>33603404331</t>
  </si>
  <si>
    <t>д Московская</t>
  </si>
  <si>
    <t>33603404336</t>
  </si>
  <si>
    <t>д Наумовская</t>
  </si>
  <si>
    <t>33603404341</t>
  </si>
  <si>
    <t>д Нефедовская</t>
  </si>
  <si>
    <t>33603404346</t>
  </si>
  <si>
    <t>д Нижняя Никитинская</t>
  </si>
  <si>
    <t>33603404351</t>
  </si>
  <si>
    <t>д Нижняя Тимофеевская</t>
  </si>
  <si>
    <t>33603404356</t>
  </si>
  <si>
    <t>д Никитенки</t>
  </si>
  <si>
    <t>33603404361</t>
  </si>
  <si>
    <t>д Ново-Носковская</t>
  </si>
  <si>
    <t>33603404366</t>
  </si>
  <si>
    <t>д Ожегино</t>
  </si>
  <si>
    <t>33603404371</t>
  </si>
  <si>
    <t>д Осиповская</t>
  </si>
  <si>
    <t>33603404376</t>
  </si>
  <si>
    <t>д Павловская</t>
  </si>
  <si>
    <t>33603404381</t>
  </si>
  <si>
    <t>д Павловская 1-я</t>
  </si>
  <si>
    <t>33603404386</t>
  </si>
  <si>
    <t>д Петровская</t>
  </si>
  <si>
    <t>33603404391</t>
  </si>
  <si>
    <t>д Петровская 1-я</t>
  </si>
  <si>
    <t>33603404396</t>
  </si>
  <si>
    <t>д Половинка</t>
  </si>
  <si>
    <t>33603404401</t>
  </si>
  <si>
    <t>д Полунята</t>
  </si>
  <si>
    <t>33603404406</t>
  </si>
  <si>
    <t>д Порубово</t>
  </si>
  <si>
    <t>33603404411</t>
  </si>
  <si>
    <t>д Прокопьевская</t>
  </si>
  <si>
    <t>33603404416</t>
  </si>
  <si>
    <t>д Пура</t>
  </si>
  <si>
    <t>33603404421</t>
  </si>
  <si>
    <t>д Рагоза</t>
  </si>
  <si>
    <t>33603404426</t>
  </si>
  <si>
    <t>д Русиново</t>
  </si>
  <si>
    <t>33603404431</t>
  </si>
  <si>
    <t>д Светлая Речка</t>
  </si>
  <si>
    <t>33603404441</t>
  </si>
  <si>
    <t>д Слобода</t>
  </si>
  <si>
    <t>33603404446</t>
  </si>
  <si>
    <t>д Старо-Носки</t>
  </si>
  <si>
    <t>33603404451</t>
  </si>
  <si>
    <t>д Степановская</t>
  </si>
  <si>
    <t>33603404456</t>
  </si>
  <si>
    <t>д Терешовы</t>
  </si>
  <si>
    <t>33603404461</t>
  </si>
  <si>
    <t>д Титовы</t>
  </si>
  <si>
    <t>33603404466</t>
  </si>
  <si>
    <t>д Трактовые</t>
  </si>
  <si>
    <t>33603404471</t>
  </si>
  <si>
    <t>д Усть-Колыч</t>
  </si>
  <si>
    <t>33603404476</t>
  </si>
  <si>
    <t>д Харины</t>
  </si>
  <si>
    <t>33603404481</t>
  </si>
  <si>
    <t>д Черскан</t>
  </si>
  <si>
    <t>33603404486</t>
  </si>
  <si>
    <t>д Яковлевская</t>
  </si>
  <si>
    <t>33603404491</t>
  </si>
  <si>
    <t>с Савинцы</t>
  </si>
  <si>
    <t>33603404436</t>
  </si>
  <si>
    <t>Лыткинское</t>
  </si>
  <si>
    <t>33603448</t>
  </si>
  <si>
    <t>п Лытка</t>
  </si>
  <si>
    <t>33603448101</t>
  </si>
  <si>
    <t>п Томызь</t>
  </si>
  <si>
    <t>33603448106</t>
  </si>
  <si>
    <t>Пашинское</t>
  </si>
  <si>
    <t>33603456</t>
  </si>
  <si>
    <t>д Аксеново</t>
  </si>
  <si>
    <t>33603456106</t>
  </si>
  <si>
    <t>д Анфиногеново</t>
  </si>
  <si>
    <t>33603456111</t>
  </si>
  <si>
    <t>д Бело-Пашино</t>
  </si>
  <si>
    <t>33603456116</t>
  </si>
  <si>
    <t>д Большие Некрасовы</t>
  </si>
  <si>
    <t>33603456121</t>
  </si>
  <si>
    <t>д Бузмаковская</t>
  </si>
  <si>
    <t>33603456126</t>
  </si>
  <si>
    <t>д Вахрамеево</t>
  </si>
  <si>
    <t>33603456131</t>
  </si>
  <si>
    <t>д Верхняя Кедра</t>
  </si>
  <si>
    <t>33603456136</t>
  </si>
  <si>
    <t>д Гришонки</t>
  </si>
  <si>
    <t>33603456141</t>
  </si>
  <si>
    <t>д Даньки</t>
  </si>
  <si>
    <t>33603456146</t>
  </si>
  <si>
    <t>д Карагай</t>
  </si>
  <si>
    <t>33603456156</t>
  </si>
  <si>
    <t>д Карасюрово</t>
  </si>
  <si>
    <t>33603456161</t>
  </si>
  <si>
    <t>д Керкашер</t>
  </si>
  <si>
    <t>33603456166</t>
  </si>
  <si>
    <t>д Кобылача</t>
  </si>
  <si>
    <t>33603456171</t>
  </si>
  <si>
    <t>д Кузнецово</t>
  </si>
  <si>
    <t>33603456176</t>
  </si>
  <si>
    <t>д Кулигашур-1</t>
  </si>
  <si>
    <t>33603456181</t>
  </si>
  <si>
    <t>д Кулигашур-2</t>
  </si>
  <si>
    <t>33603456186</t>
  </si>
  <si>
    <t>д Лучники</t>
  </si>
  <si>
    <t>33603456191</t>
  </si>
  <si>
    <t>д Любихино</t>
  </si>
  <si>
    <t>33603456196</t>
  </si>
  <si>
    <t>д Макаровская</t>
  </si>
  <si>
    <t>33603456201</t>
  </si>
  <si>
    <t>д Максимово</t>
  </si>
  <si>
    <t>33603456206</t>
  </si>
  <si>
    <t>д Малые Некрасовы</t>
  </si>
  <si>
    <t>33603456211</t>
  </si>
  <si>
    <t>33603456216</t>
  </si>
  <si>
    <t>д Меркучи</t>
  </si>
  <si>
    <t>33603456221</t>
  </si>
  <si>
    <t>д Мироново</t>
  </si>
  <si>
    <t>33603456226</t>
  </si>
  <si>
    <t>д Митрохово</t>
  </si>
  <si>
    <t>33603456231</t>
  </si>
  <si>
    <t>д Никулята</t>
  </si>
  <si>
    <t>33603456236</t>
  </si>
  <si>
    <t>д Октябри</t>
  </si>
  <si>
    <t>33603456241</t>
  </si>
  <si>
    <t>д Пекушонки</t>
  </si>
  <si>
    <t>33603456246</t>
  </si>
  <si>
    <t>д Першино</t>
  </si>
  <si>
    <t>33603456251</t>
  </si>
  <si>
    <t>д Порошино</t>
  </si>
  <si>
    <t>33603456256</t>
  </si>
  <si>
    <t>д Пронино</t>
  </si>
  <si>
    <t>33603456261</t>
  </si>
  <si>
    <t>д Ромаши</t>
  </si>
  <si>
    <t>33603456266</t>
  </si>
  <si>
    <t>д Сержонки</t>
  </si>
  <si>
    <t>33603456271</t>
  </si>
  <si>
    <t>д Торопынино</t>
  </si>
  <si>
    <t>33603456276</t>
  </si>
  <si>
    <t>д Уваровская</t>
  </si>
  <si>
    <t>33603456281</t>
  </si>
  <si>
    <t>д Ужоговка</t>
  </si>
  <si>
    <t>33603456286</t>
  </si>
  <si>
    <t>д Урбаровы</t>
  </si>
  <si>
    <t>33603456291</t>
  </si>
  <si>
    <t>д Усть-Томызь</t>
  </si>
  <si>
    <t>33603456296</t>
  </si>
  <si>
    <t>д Усть-Ченог</t>
  </si>
  <si>
    <t>33603456301</t>
  </si>
  <si>
    <t>д Фроловская</t>
  </si>
  <si>
    <t>33603456306</t>
  </si>
  <si>
    <t>д Шабралуг</t>
  </si>
  <si>
    <t>33603456311</t>
  </si>
  <si>
    <t>33603456316</t>
  </si>
  <si>
    <t>д Яковята</t>
  </si>
  <si>
    <t>33603456321</t>
  </si>
  <si>
    <t>п Камский</t>
  </si>
  <si>
    <t>33603456151</t>
  </si>
  <si>
    <t>с Пашино</t>
  </si>
  <si>
    <t>33603456101</t>
  </si>
  <si>
    <t>Белохолуницкий муниципальный район</t>
  </si>
  <si>
    <t>Белохолуницкое</t>
  </si>
  <si>
    <t>33605101</t>
  </si>
  <si>
    <t>г Белая Холуница</t>
  </si>
  <si>
    <t>33605101001</t>
  </si>
  <si>
    <t>город</t>
  </si>
  <si>
    <t>д Великое Поле</t>
  </si>
  <si>
    <t>33605101106</t>
  </si>
  <si>
    <t>д Кинчино</t>
  </si>
  <si>
    <t>33605101111</t>
  </si>
  <si>
    <t>д Корюшкино</t>
  </si>
  <si>
    <t>33605101116</t>
  </si>
  <si>
    <t>д Никоны</t>
  </si>
  <si>
    <t>33605101121</t>
  </si>
  <si>
    <t>д Пасегово</t>
  </si>
  <si>
    <t>33605101126</t>
  </si>
  <si>
    <t>д Повышево</t>
  </si>
  <si>
    <t>33605101131</t>
  </si>
  <si>
    <t>д Травное</t>
  </si>
  <si>
    <t>33605101136</t>
  </si>
  <si>
    <t>д Федосята</t>
  </si>
  <si>
    <t>33605101141</t>
  </si>
  <si>
    <t>д Шитово</t>
  </si>
  <si>
    <t>33605101146</t>
  </si>
  <si>
    <t>Быдановское</t>
  </si>
  <si>
    <t>33605408</t>
  </si>
  <si>
    <t>д Быданово</t>
  </si>
  <si>
    <t>33605408101</t>
  </si>
  <si>
    <t>Всехсвятское</t>
  </si>
  <si>
    <t>33605420</t>
  </si>
  <si>
    <t>д Пашково</t>
  </si>
  <si>
    <t>33605420106</t>
  </si>
  <si>
    <t>д Суворовцы</t>
  </si>
  <si>
    <t>33605420111</t>
  </si>
  <si>
    <t>с Всехсвятское</t>
  </si>
  <si>
    <t>33605420101</t>
  </si>
  <si>
    <t>с Сырьяны</t>
  </si>
  <si>
    <t>33605420116</t>
  </si>
  <si>
    <t>Гуренское</t>
  </si>
  <si>
    <t>33605422</t>
  </si>
  <si>
    <t>д Гончарово</t>
  </si>
  <si>
    <t>33605422106</t>
  </si>
  <si>
    <t>д Гуренки</t>
  </si>
  <si>
    <t>33605422101</t>
  </si>
  <si>
    <t>д Подгорное</t>
  </si>
  <si>
    <t>33605422116</t>
  </si>
  <si>
    <t>с Пантыл</t>
  </si>
  <si>
    <t>33605422111</t>
  </si>
  <si>
    <t>Дубровское</t>
  </si>
  <si>
    <t>33605423</t>
  </si>
  <si>
    <t>д Антипята</t>
  </si>
  <si>
    <t>33605423106</t>
  </si>
  <si>
    <t>д Дерюши</t>
  </si>
  <si>
    <t>33605423111</t>
  </si>
  <si>
    <t>д Нагорена</t>
  </si>
  <si>
    <t>33605423116</t>
  </si>
  <si>
    <t>п Дубровка</t>
  </si>
  <si>
    <t>33605423101</t>
  </si>
  <si>
    <t>Климковское</t>
  </si>
  <si>
    <t>33605428</t>
  </si>
  <si>
    <t>п Климковка</t>
  </si>
  <si>
    <t>33605428101</t>
  </si>
  <si>
    <t>п Песчанка</t>
  </si>
  <si>
    <t>33605428106</t>
  </si>
  <si>
    <t>Подрезчихинское</t>
  </si>
  <si>
    <t>33605436</t>
  </si>
  <si>
    <t>п Подрезчиха</t>
  </si>
  <si>
    <t>33605436101</t>
  </si>
  <si>
    <t>Поломское</t>
  </si>
  <si>
    <t>33605440</t>
  </si>
  <si>
    <t>33605440106</t>
  </si>
  <si>
    <t>д Кормилята</t>
  </si>
  <si>
    <t>33605440116</t>
  </si>
  <si>
    <t>д Леушинцы</t>
  </si>
  <si>
    <t>33605440121</t>
  </si>
  <si>
    <t>д Мезень</t>
  </si>
  <si>
    <t>33605440126</t>
  </si>
  <si>
    <t>с Иванцево</t>
  </si>
  <si>
    <t>33605440111</t>
  </si>
  <si>
    <t>с Полом</t>
  </si>
  <si>
    <t>33605440101</t>
  </si>
  <si>
    <t>Прокопьевское</t>
  </si>
  <si>
    <t>33605444</t>
  </si>
  <si>
    <t>д Стариковцы</t>
  </si>
  <si>
    <t>33605444106</t>
  </si>
  <si>
    <t>с Прокопье</t>
  </si>
  <si>
    <t>33605444101</t>
  </si>
  <si>
    <t>Ракаловское</t>
  </si>
  <si>
    <t>33605448</t>
  </si>
  <si>
    <t>д Корзунята</t>
  </si>
  <si>
    <t>33605448106</t>
  </si>
  <si>
    <t>д Ракалово</t>
  </si>
  <si>
    <t>33605448101</t>
  </si>
  <si>
    <t>д Юдино</t>
  </si>
  <si>
    <t>33605448111</t>
  </si>
  <si>
    <t>Троицкое</t>
  </si>
  <si>
    <t>33605456</t>
  </si>
  <si>
    <t>п Боровка</t>
  </si>
  <si>
    <t>33605456106</t>
  </si>
  <si>
    <t>п Каменное</t>
  </si>
  <si>
    <t>33605456111</t>
  </si>
  <si>
    <t>с Троица</t>
  </si>
  <si>
    <t>33605456101</t>
  </si>
  <si>
    <t>д Мухачи</t>
  </si>
  <si>
    <t>д Рябины</t>
  </si>
  <si>
    <t>д Сарапулы</t>
  </si>
  <si>
    <t>д Ходыри</t>
  </si>
  <si>
    <t>пгт Богородское</t>
  </si>
  <si>
    <t>х Привольный</t>
  </si>
  <si>
    <t>хутор</t>
  </si>
  <si>
    <t>д Бошары</t>
  </si>
  <si>
    <t>д Ворсик</t>
  </si>
  <si>
    <t>д Лаптево</t>
  </si>
  <si>
    <t>д Митроки</t>
  </si>
  <si>
    <t>д Таранки</t>
  </si>
  <si>
    <t>д Туманы</t>
  </si>
  <si>
    <t>д Чирки</t>
  </si>
  <si>
    <t>с Верховойское</t>
  </si>
  <si>
    <t>с Караул</t>
  </si>
  <si>
    <t>с Лобань</t>
  </si>
  <si>
    <t>с Ошлань</t>
  </si>
  <si>
    <t>с Рождественское</t>
  </si>
  <si>
    <t>с Спасское</t>
  </si>
  <si>
    <t>с Ухтым</t>
  </si>
  <si>
    <t>с Хороши</t>
  </si>
  <si>
    <t>Верхнекамский муниципальный район</t>
  </si>
  <si>
    <t>Кайское</t>
  </si>
  <si>
    <t>33607420</t>
  </si>
  <si>
    <t>д Булатово</t>
  </si>
  <si>
    <t>33607420106</t>
  </si>
  <si>
    <t>д Захарово</t>
  </si>
  <si>
    <t>33607420111</t>
  </si>
  <si>
    <t>д Лупшер</t>
  </si>
  <si>
    <t>33607420121</t>
  </si>
  <si>
    <t>д Майбурово</t>
  </si>
  <si>
    <t>33607420126</t>
  </si>
  <si>
    <t>д Пальшины</t>
  </si>
  <si>
    <t>33607420131</t>
  </si>
  <si>
    <t>д Романово</t>
  </si>
  <si>
    <t>33607420141</t>
  </si>
  <si>
    <t>д Стрелково</t>
  </si>
  <si>
    <t>33607420146</t>
  </si>
  <si>
    <t>д Южаки</t>
  </si>
  <si>
    <t>33607420151</t>
  </si>
  <si>
    <t>п Кряжевской</t>
  </si>
  <si>
    <t>33607420116</t>
  </si>
  <si>
    <t>с Кай</t>
  </si>
  <si>
    <t>33607420101</t>
  </si>
  <si>
    <t>с Пушья</t>
  </si>
  <si>
    <t>33607420136</t>
  </si>
  <si>
    <t>Камское</t>
  </si>
  <si>
    <t>33607424</t>
  </si>
  <si>
    <t>33607424101</t>
  </si>
  <si>
    <t>п Перерва</t>
  </si>
  <si>
    <t>33607424106</t>
  </si>
  <si>
    <t>п Тупрунка</t>
  </si>
  <si>
    <t>33607424111</t>
  </si>
  <si>
    <t>Кирсинское</t>
  </si>
  <si>
    <t>33607101</t>
  </si>
  <si>
    <t>г Кирс</t>
  </si>
  <si>
    <t>33607101001</t>
  </si>
  <si>
    <t>д Кочкино</t>
  </si>
  <si>
    <t>33607101116</t>
  </si>
  <si>
    <t>д Плотниковы</t>
  </si>
  <si>
    <t>33607101126</t>
  </si>
  <si>
    <t>п Барановка</t>
  </si>
  <si>
    <t>33607101106</t>
  </si>
  <si>
    <t>п Гарь</t>
  </si>
  <si>
    <t>33607101111</t>
  </si>
  <si>
    <t>п Пещера</t>
  </si>
  <si>
    <t>33607101121</t>
  </si>
  <si>
    <t>п Черниговский</t>
  </si>
  <si>
    <t>33607101131</t>
  </si>
  <si>
    <t>Лесное</t>
  </si>
  <si>
    <t>33607154</t>
  </si>
  <si>
    <t>д Октябрьская</t>
  </si>
  <si>
    <t>33607154136</t>
  </si>
  <si>
    <t>железнодорожная станция</t>
  </si>
  <si>
    <t>ж/д ст Октябрьская</t>
  </si>
  <si>
    <t>33607154131</t>
  </si>
  <si>
    <t>ж/д ст Раздельная</t>
  </si>
  <si>
    <t>33607154156</t>
  </si>
  <si>
    <t>п Бадья</t>
  </si>
  <si>
    <t>33607154106</t>
  </si>
  <si>
    <t>п Боровой</t>
  </si>
  <si>
    <t>33607154111</t>
  </si>
  <si>
    <t>п Брусничный</t>
  </si>
  <si>
    <t>33607154121</t>
  </si>
  <si>
    <t>п Заречный</t>
  </si>
  <si>
    <t>33607154126</t>
  </si>
  <si>
    <t>п Пелес</t>
  </si>
  <si>
    <t>33607154141</t>
  </si>
  <si>
    <t>п Полевой-1</t>
  </si>
  <si>
    <t>33607154146</t>
  </si>
  <si>
    <t>п Полевой-2</t>
  </si>
  <si>
    <t>33607154151</t>
  </si>
  <si>
    <t>п Чернореченский</t>
  </si>
  <si>
    <t>33607154161</t>
  </si>
  <si>
    <t>пгт Лесной</t>
  </si>
  <si>
    <t>33607154051</t>
  </si>
  <si>
    <t>Лойнское</t>
  </si>
  <si>
    <t>33607428</t>
  </si>
  <si>
    <t>д Безгачево</t>
  </si>
  <si>
    <t>33607428106</t>
  </si>
  <si>
    <t>д Бутино</t>
  </si>
  <si>
    <t>33607428111</t>
  </si>
  <si>
    <t>д Картасик</t>
  </si>
  <si>
    <t>33607428121</t>
  </si>
  <si>
    <t>д Козицыно</t>
  </si>
  <si>
    <t>33607428126</t>
  </si>
  <si>
    <t>д Лезиб</t>
  </si>
  <si>
    <t>33607428131</t>
  </si>
  <si>
    <t>д Ушаково</t>
  </si>
  <si>
    <t>33607428136</t>
  </si>
  <si>
    <t>с Гидаево</t>
  </si>
  <si>
    <t>33607428116</t>
  </si>
  <si>
    <t>с Лойно</t>
  </si>
  <si>
    <t>33607428101</t>
  </si>
  <si>
    <t>Рудничное</t>
  </si>
  <si>
    <t>33607160</t>
  </si>
  <si>
    <t>д Бардинская</t>
  </si>
  <si>
    <t>33607160106</t>
  </si>
  <si>
    <t>д Баталово</t>
  </si>
  <si>
    <t>33607160111</t>
  </si>
  <si>
    <t>д Возжаевская</t>
  </si>
  <si>
    <t>33607160116</t>
  </si>
  <si>
    <t>д Истоминская</t>
  </si>
  <si>
    <t>33607160126</t>
  </si>
  <si>
    <t>д Кармановская</t>
  </si>
  <si>
    <t>33607160131</t>
  </si>
  <si>
    <t>д Кашина Гора</t>
  </si>
  <si>
    <t>33607160136</t>
  </si>
  <si>
    <t>д Старковская</t>
  </si>
  <si>
    <t>33607160151</t>
  </si>
  <si>
    <t>п Совхоз № 3</t>
  </si>
  <si>
    <t>33607160146</t>
  </si>
  <si>
    <t>п Старцево</t>
  </si>
  <si>
    <t>33607160156</t>
  </si>
  <si>
    <t>пгт Рудничный</t>
  </si>
  <si>
    <t>33607160051</t>
  </si>
  <si>
    <t>с Волосница</t>
  </si>
  <si>
    <t>33607160121</t>
  </si>
  <si>
    <t>Светлополянское</t>
  </si>
  <si>
    <t>33607162</t>
  </si>
  <si>
    <t>пгт Светлополянск</t>
  </si>
  <si>
    <t>33607162051</t>
  </si>
  <si>
    <t>Созимское</t>
  </si>
  <si>
    <t>33607434</t>
  </si>
  <si>
    <t>п Нырмыч-4</t>
  </si>
  <si>
    <t>33607434106</t>
  </si>
  <si>
    <t>п Созимский</t>
  </si>
  <si>
    <t>33607434101</t>
  </si>
  <si>
    <t>п Сорда</t>
  </si>
  <si>
    <t>33607434111</t>
  </si>
  <si>
    <t>Чусовское</t>
  </si>
  <si>
    <t>33607436</t>
  </si>
  <si>
    <t>п Ожмегово</t>
  </si>
  <si>
    <t>33607436106</t>
  </si>
  <si>
    <t>п Чус</t>
  </si>
  <si>
    <t>33607436101</t>
  </si>
  <si>
    <t>Верхошижемский муниципальный район</t>
  </si>
  <si>
    <t>Верхошижемское</t>
  </si>
  <si>
    <t>33608151</t>
  </si>
  <si>
    <t>д Бабичи</t>
  </si>
  <si>
    <t>33608151106</t>
  </si>
  <si>
    <t>д Большие Кулики</t>
  </si>
  <si>
    <t>33608151111</t>
  </si>
  <si>
    <t>д Большие Медянцы</t>
  </si>
  <si>
    <t>33608151116</t>
  </si>
  <si>
    <t>д Исуповы</t>
  </si>
  <si>
    <t>33608151126</t>
  </si>
  <si>
    <t>33608151131</t>
  </si>
  <si>
    <t>д Логушины</t>
  </si>
  <si>
    <t>33608151136</t>
  </si>
  <si>
    <t>д Морозы</t>
  </si>
  <si>
    <t>33608151141</t>
  </si>
  <si>
    <t>д Москва</t>
  </si>
  <si>
    <t>33608151146</t>
  </si>
  <si>
    <t>д Поповщина</t>
  </si>
  <si>
    <t>33608151151</t>
  </si>
  <si>
    <t>пгт Верхошижемье</t>
  </si>
  <si>
    <t>33608151051</t>
  </si>
  <si>
    <t>с Верхолипово</t>
  </si>
  <si>
    <t>33608151121</t>
  </si>
  <si>
    <t>Зоновское</t>
  </si>
  <si>
    <t>33608416</t>
  </si>
  <si>
    <t>д Ситники</t>
  </si>
  <si>
    <t>33608416106</t>
  </si>
  <si>
    <t>с Зониха</t>
  </si>
  <si>
    <t>33608416101</t>
  </si>
  <si>
    <t>Калачиговское</t>
  </si>
  <si>
    <t>33608418</t>
  </si>
  <si>
    <t>д Большие Блины</t>
  </si>
  <si>
    <t>33608418106</t>
  </si>
  <si>
    <t>д Ирдым</t>
  </si>
  <si>
    <t>33608418111</t>
  </si>
  <si>
    <t>д Калачиги</t>
  </si>
  <si>
    <t>33608418101</t>
  </si>
  <si>
    <t>д Малые Блины</t>
  </si>
  <si>
    <t>33608418116</t>
  </si>
  <si>
    <t>д Починок</t>
  </si>
  <si>
    <t>33608418121</t>
  </si>
  <si>
    <t>д Сосняги</t>
  </si>
  <si>
    <t>33608418126</t>
  </si>
  <si>
    <t>Косинское</t>
  </si>
  <si>
    <t>33608420</t>
  </si>
  <si>
    <t>д Безденежные</t>
  </si>
  <si>
    <t>33608420106</t>
  </si>
  <si>
    <t>д Вьюги</t>
  </si>
  <si>
    <t>33608420111</t>
  </si>
  <si>
    <t>д Конопли</t>
  </si>
  <si>
    <t>33608420116</t>
  </si>
  <si>
    <t>д Устюги</t>
  </si>
  <si>
    <t>33608420121</t>
  </si>
  <si>
    <t>д Чикиши</t>
  </si>
  <si>
    <t>33608420126</t>
  </si>
  <si>
    <t>д Шевели</t>
  </si>
  <si>
    <t>33608420131</t>
  </si>
  <si>
    <t>с Косино</t>
  </si>
  <si>
    <t>33608420101</t>
  </si>
  <si>
    <t>Мякишинское</t>
  </si>
  <si>
    <t>33608424</t>
  </si>
  <si>
    <t>33608424106</t>
  </si>
  <si>
    <t>д Кармановы</t>
  </si>
  <si>
    <t>33608424111</t>
  </si>
  <si>
    <t>д Максаки</t>
  </si>
  <si>
    <t>33608424116</t>
  </si>
  <si>
    <t>д Мулы</t>
  </si>
  <si>
    <t>33608424121</t>
  </si>
  <si>
    <t>д Рамеши</t>
  </si>
  <si>
    <t>33608424126</t>
  </si>
  <si>
    <t>д Саватеевы</t>
  </si>
  <si>
    <t>33608424131</t>
  </si>
  <si>
    <t>д Хазы</t>
  </si>
  <si>
    <t>33608424136</t>
  </si>
  <si>
    <t>с Мякиши</t>
  </si>
  <si>
    <t>33608424101</t>
  </si>
  <si>
    <t>Пунгинское</t>
  </si>
  <si>
    <t>33608428</t>
  </si>
  <si>
    <t>д Гребени</t>
  </si>
  <si>
    <t>33608428106</t>
  </si>
  <si>
    <t>д Кадесниково</t>
  </si>
  <si>
    <t>33608428116</t>
  </si>
  <si>
    <t>д Котельное</t>
  </si>
  <si>
    <t>33608428121</t>
  </si>
  <si>
    <t>д Пунгино</t>
  </si>
  <si>
    <t>33608428101</t>
  </si>
  <si>
    <t>д Свобода</t>
  </si>
  <si>
    <t>33608428131</t>
  </si>
  <si>
    <t>д Скородум</t>
  </si>
  <si>
    <t>33608428136</t>
  </si>
  <si>
    <t>д Чернеево</t>
  </si>
  <si>
    <t>33608428141</t>
  </si>
  <si>
    <t>кордон Лесничество</t>
  </si>
  <si>
    <t>33608428126</t>
  </si>
  <si>
    <t>лесничество</t>
  </si>
  <si>
    <t>с Илгань</t>
  </si>
  <si>
    <t>33608428111</t>
  </si>
  <si>
    <t>Среднеивкинское</t>
  </si>
  <si>
    <t>33608432</t>
  </si>
  <si>
    <t>д Воронье</t>
  </si>
  <si>
    <t>33608432106</t>
  </si>
  <si>
    <t>д Воскресенцы</t>
  </si>
  <si>
    <t>33608432111</t>
  </si>
  <si>
    <t>д Осиновица</t>
  </si>
  <si>
    <t>33608432116</t>
  </si>
  <si>
    <t>д Осколки</t>
  </si>
  <si>
    <t>33608432121</t>
  </si>
  <si>
    <t>д Самосуды</t>
  </si>
  <si>
    <t>33608432126</t>
  </si>
  <si>
    <t>д Сутяга</t>
  </si>
  <si>
    <t>33608432131</t>
  </si>
  <si>
    <t>д Чучаловы</t>
  </si>
  <si>
    <t>33608432136</t>
  </si>
  <si>
    <t>с Среднеивкино</t>
  </si>
  <si>
    <t>33608432101</t>
  </si>
  <si>
    <t>Сырдинское</t>
  </si>
  <si>
    <t>33608436</t>
  </si>
  <si>
    <t>д Кикиморки</t>
  </si>
  <si>
    <t>33608436106</t>
  </si>
  <si>
    <t>д Ключи</t>
  </si>
  <si>
    <t>33608436111</t>
  </si>
  <si>
    <t>д Коробовщина</t>
  </si>
  <si>
    <t>33608436116</t>
  </si>
  <si>
    <t>д Сырда</t>
  </si>
  <si>
    <t>33608436101</t>
  </si>
  <si>
    <t>д Тютюки</t>
  </si>
  <si>
    <t>33608436121</t>
  </si>
  <si>
    <t>д Шишкари</t>
  </si>
  <si>
    <t>33608436126</t>
  </si>
  <si>
    <t>Угорское</t>
  </si>
  <si>
    <t>33608440</t>
  </si>
  <si>
    <t>д Бережные у реки</t>
  </si>
  <si>
    <t>33608440106</t>
  </si>
  <si>
    <t>д Глинное</t>
  </si>
  <si>
    <t>33608440111</t>
  </si>
  <si>
    <t>д Захаровшина</t>
  </si>
  <si>
    <t>33608440121</t>
  </si>
  <si>
    <t>д Кручина</t>
  </si>
  <si>
    <t>33608440126</t>
  </si>
  <si>
    <t>д Лена</t>
  </si>
  <si>
    <t>33608440131</t>
  </si>
  <si>
    <t>33608440136</t>
  </si>
  <si>
    <t>д Песок</t>
  </si>
  <si>
    <t>33608440141</t>
  </si>
  <si>
    <t>д Сизые</t>
  </si>
  <si>
    <t>33608440146</t>
  </si>
  <si>
    <t>д Сороки</t>
  </si>
  <si>
    <t>33608440151</t>
  </si>
  <si>
    <t>д Сычево</t>
  </si>
  <si>
    <t>33608440156</t>
  </si>
  <si>
    <t>д Тайник</t>
  </si>
  <si>
    <t>33608440161</t>
  </si>
  <si>
    <t>33608440101</t>
  </si>
  <si>
    <t>с Желтые</t>
  </si>
  <si>
    <t>33608440116</t>
  </si>
  <si>
    <t>Вятскополянский муниципальный район</t>
  </si>
  <si>
    <t>Гремячевское</t>
  </si>
  <si>
    <t>33610404</t>
  </si>
  <si>
    <t>д Гремячка</t>
  </si>
  <si>
    <t>33610404101</t>
  </si>
  <si>
    <t>д Новая Малиновка</t>
  </si>
  <si>
    <t>33610404106</t>
  </si>
  <si>
    <t>д Старая Малиновка</t>
  </si>
  <si>
    <t>33610404111</t>
  </si>
  <si>
    <t>Ершовское</t>
  </si>
  <si>
    <t>33610406</t>
  </si>
  <si>
    <t>д Киняусь</t>
  </si>
  <si>
    <t>33610406106</t>
  </si>
  <si>
    <t>д Кушак</t>
  </si>
  <si>
    <t>33610406111</t>
  </si>
  <si>
    <t>с Ершовка</t>
  </si>
  <si>
    <t>33610406101</t>
  </si>
  <si>
    <t>Краснополянское</t>
  </si>
  <si>
    <t>33610154</t>
  </si>
  <si>
    <t>пгт Красная Поляна</t>
  </si>
  <si>
    <t>33610154051</t>
  </si>
  <si>
    <t>Кулыжское</t>
  </si>
  <si>
    <t>33610408</t>
  </si>
  <si>
    <t>д Быз</t>
  </si>
  <si>
    <t>33610408106</t>
  </si>
  <si>
    <t>д Куршино</t>
  </si>
  <si>
    <t>33610408111</t>
  </si>
  <si>
    <t>д Пеньки</t>
  </si>
  <si>
    <t>33610408116</t>
  </si>
  <si>
    <t>д Старая Белогузка</t>
  </si>
  <si>
    <t>33610408121</t>
  </si>
  <si>
    <t>с Кулыги</t>
  </si>
  <si>
    <t>33610408101</t>
  </si>
  <si>
    <t>Новобурецкое</t>
  </si>
  <si>
    <t>33610410</t>
  </si>
  <si>
    <t>с Новый Бурец</t>
  </si>
  <si>
    <t>33610410101</t>
  </si>
  <si>
    <t>Омгинское</t>
  </si>
  <si>
    <t>33610412</t>
  </si>
  <si>
    <t>д Виноградово</t>
  </si>
  <si>
    <t>33610412106</t>
  </si>
  <si>
    <t>д Дым-Дым-Омга</t>
  </si>
  <si>
    <t>33610412101</t>
  </si>
  <si>
    <t>д Новый Пинигерь</t>
  </si>
  <si>
    <t>33610412121</t>
  </si>
  <si>
    <t>п Казанка</t>
  </si>
  <si>
    <t>33610412111</t>
  </si>
  <si>
    <t>п Матанский Кордон</t>
  </si>
  <si>
    <t>33610412116</t>
  </si>
  <si>
    <t>с Суши</t>
  </si>
  <si>
    <t>33610412126</t>
  </si>
  <si>
    <t>Слудское</t>
  </si>
  <si>
    <t>33610416</t>
  </si>
  <si>
    <t>д Бармино</t>
  </si>
  <si>
    <t>33610416106</t>
  </si>
  <si>
    <t>д Верхние Изиверки</t>
  </si>
  <si>
    <t>33610416111</t>
  </si>
  <si>
    <t>д Каракули</t>
  </si>
  <si>
    <t>33610416116</t>
  </si>
  <si>
    <t>д Луговой Изран</t>
  </si>
  <si>
    <t>33610416126</t>
  </si>
  <si>
    <t>д Мериновщина</t>
  </si>
  <si>
    <t>33610416131</t>
  </si>
  <si>
    <t>д Нижние Изиверки</t>
  </si>
  <si>
    <t>33610416136</t>
  </si>
  <si>
    <t>п Каракульская Пристань</t>
  </si>
  <si>
    <t>33610416121</t>
  </si>
  <si>
    <t>с Слудка</t>
  </si>
  <si>
    <t>33610416101</t>
  </si>
  <si>
    <t>Сосновское</t>
  </si>
  <si>
    <t>33610104</t>
  </si>
  <si>
    <t>г Сосновка</t>
  </si>
  <si>
    <t>33610104001</t>
  </si>
  <si>
    <t>Среднетойменское</t>
  </si>
  <si>
    <t>33610420</t>
  </si>
  <si>
    <t>д Верхняя Тойма</t>
  </si>
  <si>
    <t>33610420106</t>
  </si>
  <si>
    <t>д Нижняя Тойма</t>
  </si>
  <si>
    <t>33610420111</t>
  </si>
  <si>
    <t>д Средняя Тойма</t>
  </si>
  <si>
    <t>33610420101</t>
  </si>
  <si>
    <t>Среднешунское</t>
  </si>
  <si>
    <t>33610424</t>
  </si>
  <si>
    <t>д Нижние Шуни</t>
  </si>
  <si>
    <t>33610424106</t>
  </si>
  <si>
    <t>д Сосмак</t>
  </si>
  <si>
    <t>33610424111</t>
  </si>
  <si>
    <t>д Средние Шуни</t>
  </si>
  <si>
    <t>33610424101</t>
  </si>
  <si>
    <t>Старопинигерское</t>
  </si>
  <si>
    <t>33610426</t>
  </si>
  <si>
    <t>д Старый Пинигерь</t>
  </si>
  <si>
    <t>33610426101</t>
  </si>
  <si>
    <t>п Нурминка</t>
  </si>
  <si>
    <t>33610426106</t>
  </si>
  <si>
    <t>Усть-Люгинское</t>
  </si>
  <si>
    <t>33610428</t>
  </si>
  <si>
    <t>д Высокая Гора</t>
  </si>
  <si>
    <t>33610428106</t>
  </si>
  <si>
    <t>д Елох</t>
  </si>
  <si>
    <t>33610428111</t>
  </si>
  <si>
    <t>д Чемочар</t>
  </si>
  <si>
    <t>33610428116</t>
  </si>
  <si>
    <t>д Ямышка</t>
  </si>
  <si>
    <t>33610428121</t>
  </si>
  <si>
    <t>п Усть-Люга</t>
  </si>
  <si>
    <t>33610428101</t>
  </si>
  <si>
    <t>Чекашевское</t>
  </si>
  <si>
    <t>33610432</t>
  </si>
  <si>
    <t>д Матвеево</t>
  </si>
  <si>
    <t>33610432106</t>
  </si>
  <si>
    <t>д Чекашево</t>
  </si>
  <si>
    <t>33610432101</t>
  </si>
  <si>
    <t>Даровской муниципальный район</t>
  </si>
  <si>
    <t>Верховонданское</t>
  </si>
  <si>
    <t>33612412</t>
  </si>
  <si>
    <t>д Бараки</t>
  </si>
  <si>
    <t>33612412111</t>
  </si>
  <si>
    <t>д Башары</t>
  </si>
  <si>
    <t>33612412116</t>
  </si>
  <si>
    <t>д Ердяки</t>
  </si>
  <si>
    <t>33612412121</t>
  </si>
  <si>
    <t>д Климаны</t>
  </si>
  <si>
    <t>33612412126</t>
  </si>
  <si>
    <t>33612412131</t>
  </si>
  <si>
    <t>с Александровское</t>
  </si>
  <si>
    <t>33612412106</t>
  </si>
  <si>
    <t>с Верховонданка</t>
  </si>
  <si>
    <t>33612412101</t>
  </si>
  <si>
    <t>Вонданское</t>
  </si>
  <si>
    <t>33612416</t>
  </si>
  <si>
    <t>д Большая Горка</t>
  </si>
  <si>
    <t>33612416106</t>
  </si>
  <si>
    <t>д Гурята</t>
  </si>
  <si>
    <t>33612416111</t>
  </si>
  <si>
    <t>д Жениховы</t>
  </si>
  <si>
    <t>33612416116</t>
  </si>
  <si>
    <t>д Коноваловы</t>
  </si>
  <si>
    <t>33612416121</t>
  </si>
  <si>
    <t>д Масловы</t>
  </si>
  <si>
    <t>33612416126</t>
  </si>
  <si>
    <t>д Перминовы</t>
  </si>
  <si>
    <t>33612416131</t>
  </si>
  <si>
    <t>д Савята</t>
  </si>
  <si>
    <t>33612416136</t>
  </si>
  <si>
    <t>д Соколовы</t>
  </si>
  <si>
    <t>33612416141</t>
  </si>
  <si>
    <t>д Тельнята</t>
  </si>
  <si>
    <t>33612416146</t>
  </si>
  <si>
    <t>д Черепановы</t>
  </si>
  <si>
    <t>33612416151</t>
  </si>
  <si>
    <t>д Швечата</t>
  </si>
  <si>
    <t>33612416156</t>
  </si>
  <si>
    <t>с Вонданка</t>
  </si>
  <si>
    <t>33612416101</t>
  </si>
  <si>
    <t>Даровское</t>
  </si>
  <si>
    <t>33612151</t>
  </si>
  <si>
    <t>д Белеенки</t>
  </si>
  <si>
    <t>33612151106</t>
  </si>
  <si>
    <t>д Блохичи</t>
  </si>
  <si>
    <t>33612151111</t>
  </si>
  <si>
    <t>д Бобровы</t>
  </si>
  <si>
    <t>33612151116</t>
  </si>
  <si>
    <t>д Большие Семейкины</t>
  </si>
  <si>
    <t>33612151126</t>
  </si>
  <si>
    <t>д Бызиха</t>
  </si>
  <si>
    <t>33612151131</t>
  </si>
  <si>
    <t>д Вавиловы</t>
  </si>
  <si>
    <t>33612151136</t>
  </si>
  <si>
    <t>д Варзичи</t>
  </si>
  <si>
    <t>33612151141</t>
  </si>
  <si>
    <t>д Верхняя Бобровщина</t>
  </si>
  <si>
    <t>33612151146</t>
  </si>
  <si>
    <t>д Верхопруды</t>
  </si>
  <si>
    <t>33612151151</t>
  </si>
  <si>
    <t>д Гребенята</t>
  </si>
  <si>
    <t>33612151156</t>
  </si>
  <si>
    <t>д Громазы</t>
  </si>
  <si>
    <t>33612151161</t>
  </si>
  <si>
    <t>д Кокоровщина</t>
  </si>
  <si>
    <t>33612151166</t>
  </si>
  <si>
    <t>д Коноплевщина</t>
  </si>
  <si>
    <t>33612151171</t>
  </si>
  <si>
    <t>д Куимовщина</t>
  </si>
  <si>
    <t>33612151176</t>
  </si>
  <si>
    <t>д Кулак</t>
  </si>
  <si>
    <t>33612151181</t>
  </si>
  <si>
    <t>д Малиновка</t>
  </si>
  <si>
    <t>33612151186</t>
  </si>
  <si>
    <t>д Мареницы</t>
  </si>
  <si>
    <t>33612151191</t>
  </si>
  <si>
    <t>д Недозориха</t>
  </si>
  <si>
    <t>33612151196</t>
  </si>
  <si>
    <t>д Никуличи</t>
  </si>
  <si>
    <t>33612151201</t>
  </si>
  <si>
    <t>д Первые Бобровы</t>
  </si>
  <si>
    <t>33612151121</t>
  </si>
  <si>
    <t>д Подоханы</t>
  </si>
  <si>
    <t>33612151206</t>
  </si>
  <si>
    <t>д Поцелуевщина</t>
  </si>
  <si>
    <t>33612151211</t>
  </si>
  <si>
    <t>д Рыковы</t>
  </si>
  <si>
    <t>33612151216</t>
  </si>
  <si>
    <t>д Суеваловы</t>
  </si>
  <si>
    <t>33612151221</t>
  </si>
  <si>
    <t>д Татарщина</t>
  </si>
  <si>
    <t>33612151226</t>
  </si>
  <si>
    <t>д Фигуренки</t>
  </si>
  <si>
    <t>33612151236</t>
  </si>
  <si>
    <t>д Филиха</t>
  </si>
  <si>
    <t>33612151241</t>
  </si>
  <si>
    <t>д Хохловщина</t>
  </si>
  <si>
    <t>33612151246</t>
  </si>
  <si>
    <t>д Чикулаи</t>
  </si>
  <si>
    <t>33612151251</t>
  </si>
  <si>
    <t>д Шапково</t>
  </si>
  <si>
    <t>33612151256</t>
  </si>
  <si>
    <t>д Ширкуны</t>
  </si>
  <si>
    <t>33612151261</t>
  </si>
  <si>
    <t>пгт Даровской</t>
  </si>
  <si>
    <t>33612151051</t>
  </si>
  <si>
    <t>с Торопово</t>
  </si>
  <si>
    <t>33612151231</t>
  </si>
  <si>
    <t>Кобрское</t>
  </si>
  <si>
    <t>33612432</t>
  </si>
  <si>
    <t>д Алешонки</t>
  </si>
  <si>
    <t>33612432106</t>
  </si>
  <si>
    <t>д Бересневы</t>
  </si>
  <si>
    <t>33612432111</t>
  </si>
  <si>
    <t>д Береснята</t>
  </si>
  <si>
    <t>33612432116</t>
  </si>
  <si>
    <t>д Бороздины</t>
  </si>
  <si>
    <t>33612432126</t>
  </si>
  <si>
    <t>д Греметок</t>
  </si>
  <si>
    <t>33612432136</t>
  </si>
  <si>
    <t>д Дранишниковы</t>
  </si>
  <si>
    <t>33612432141</t>
  </si>
  <si>
    <t>д Исаковцы</t>
  </si>
  <si>
    <t>33612432156</t>
  </si>
  <si>
    <t>д Карино</t>
  </si>
  <si>
    <t>33612432161</t>
  </si>
  <si>
    <t>д Ковины</t>
  </si>
  <si>
    <t>33612432166</t>
  </si>
  <si>
    <t>д Котельниковы</t>
  </si>
  <si>
    <t>33612432171</t>
  </si>
  <si>
    <t>д Курень</t>
  </si>
  <si>
    <t>33612432176</t>
  </si>
  <si>
    <t>д Левины</t>
  </si>
  <si>
    <t>33612432181</t>
  </si>
  <si>
    <t>д Малиненки</t>
  </si>
  <si>
    <t>33612432186</t>
  </si>
  <si>
    <t>д Ожеговы</t>
  </si>
  <si>
    <t>33612432191</t>
  </si>
  <si>
    <t>д Ореховы</t>
  </si>
  <si>
    <t>33612432201</t>
  </si>
  <si>
    <t>д Остальцы</t>
  </si>
  <si>
    <t>33612432206</t>
  </si>
  <si>
    <t>д Перетягины</t>
  </si>
  <si>
    <t>33612432211</t>
  </si>
  <si>
    <t>д Подугоряна</t>
  </si>
  <si>
    <t>33612432216</t>
  </si>
  <si>
    <t>д Поляковы</t>
  </si>
  <si>
    <t>33612432221</t>
  </si>
  <si>
    <t>д Ральниковы</t>
  </si>
  <si>
    <t>33612432226</t>
  </si>
  <si>
    <t>д Роза</t>
  </si>
  <si>
    <t>33612432231</t>
  </si>
  <si>
    <t>д Холманские</t>
  </si>
  <si>
    <t>33612432236</t>
  </si>
  <si>
    <t>д Хоробрята</t>
  </si>
  <si>
    <t>33612432241</t>
  </si>
  <si>
    <t>п Бечева</t>
  </si>
  <si>
    <t>33612432121</t>
  </si>
  <si>
    <t>п Бурденок</t>
  </si>
  <si>
    <t>33612432131</t>
  </si>
  <si>
    <t>п Знаменка</t>
  </si>
  <si>
    <t>33612432146</t>
  </si>
  <si>
    <t>п Ивановка</t>
  </si>
  <si>
    <t>33612432151</t>
  </si>
  <si>
    <t>с Кобра</t>
  </si>
  <si>
    <t>33612432101</t>
  </si>
  <si>
    <t>с Окатьево</t>
  </si>
  <si>
    <t>33612432196</t>
  </si>
  <si>
    <t>Лузянское</t>
  </si>
  <si>
    <t>33612440</t>
  </si>
  <si>
    <t>д Большая Верховская</t>
  </si>
  <si>
    <t>33612440106</t>
  </si>
  <si>
    <t>д Большая Лукинская</t>
  </si>
  <si>
    <t>33612440111</t>
  </si>
  <si>
    <t>д Боровская</t>
  </si>
  <si>
    <t>33612440116</t>
  </si>
  <si>
    <t>д Гремячевская</t>
  </si>
  <si>
    <t>33612440121</t>
  </si>
  <si>
    <t>д Езевская</t>
  </si>
  <si>
    <t>33612440126</t>
  </si>
  <si>
    <t>д Заметалово-2</t>
  </si>
  <si>
    <t>33612440131</t>
  </si>
  <si>
    <t>д Запольская</t>
  </si>
  <si>
    <t>33612440136</t>
  </si>
  <si>
    <t>д Краснопольская</t>
  </si>
  <si>
    <t>33612440141</t>
  </si>
  <si>
    <t>д Крестовская</t>
  </si>
  <si>
    <t>33612440146</t>
  </si>
  <si>
    <t>д Кривецкая</t>
  </si>
  <si>
    <t>33612440151</t>
  </si>
  <si>
    <t>д Малая Лукинская</t>
  </si>
  <si>
    <t>33612440156</t>
  </si>
  <si>
    <t>д Мачехонская</t>
  </si>
  <si>
    <t>33612440161</t>
  </si>
  <si>
    <t>д Морозовская</t>
  </si>
  <si>
    <t>33612440166</t>
  </si>
  <si>
    <t>д Уползинская</t>
  </si>
  <si>
    <t>33612440176</t>
  </si>
  <si>
    <t>д Хвойская</t>
  </si>
  <si>
    <t>33612440181</t>
  </si>
  <si>
    <t>д Широкородская</t>
  </si>
  <si>
    <t>33612440191</t>
  </si>
  <si>
    <t>д Шубенская</t>
  </si>
  <si>
    <t>33612440196</t>
  </si>
  <si>
    <t>п Суборь</t>
  </si>
  <si>
    <t>33612440171</t>
  </si>
  <si>
    <t>п Чернорецкий</t>
  </si>
  <si>
    <t>33612440186</t>
  </si>
  <si>
    <t>с Красное</t>
  </si>
  <si>
    <t>33612440101</t>
  </si>
  <si>
    <t>Пиксурское</t>
  </si>
  <si>
    <t>33612408</t>
  </si>
  <si>
    <t>д Антошонки</t>
  </si>
  <si>
    <t>33612408106</t>
  </si>
  <si>
    <t>д Арсеменки</t>
  </si>
  <si>
    <t>33612408111</t>
  </si>
  <si>
    <t>д Бересневы-Федоровцы</t>
  </si>
  <si>
    <t>33612408116</t>
  </si>
  <si>
    <t>д Ефремовцы</t>
  </si>
  <si>
    <t>33612408121</t>
  </si>
  <si>
    <t>д Колосницыны</t>
  </si>
  <si>
    <t>33612408126</t>
  </si>
  <si>
    <t>33612408131</t>
  </si>
  <si>
    <t>д Столбовы</t>
  </si>
  <si>
    <t>33612408136</t>
  </si>
  <si>
    <t>д Шмаковы</t>
  </si>
  <si>
    <t>33612408141</t>
  </si>
  <si>
    <t>д Юркины</t>
  </si>
  <si>
    <t>33612408146</t>
  </si>
  <si>
    <t>д Ягановы</t>
  </si>
  <si>
    <t>33612408151</t>
  </si>
  <si>
    <t>с Пиксур</t>
  </si>
  <si>
    <t>33612408101</t>
  </si>
  <si>
    <t>ЗАТО Первомайский</t>
  </si>
  <si>
    <t>33787000</t>
  </si>
  <si>
    <t>пгт Первомайский</t>
  </si>
  <si>
    <t>33787000051</t>
  </si>
  <si>
    <t>Зуевский муниципальный район</t>
  </si>
  <si>
    <t>Зуевское</t>
  </si>
  <si>
    <t>33614101</t>
  </si>
  <si>
    <t>г Зуевка</t>
  </si>
  <si>
    <t>33614101001</t>
  </si>
  <si>
    <t>33614408</t>
  </si>
  <si>
    <t>д Бяки</t>
  </si>
  <si>
    <t>33614408106</t>
  </si>
  <si>
    <t>д Вавиленки</t>
  </si>
  <si>
    <t>33614408111</t>
  </si>
  <si>
    <t>д Вознесенцы</t>
  </si>
  <si>
    <t>33614408116</t>
  </si>
  <si>
    <t>д Вотинцы</t>
  </si>
  <si>
    <t>33614408121</t>
  </si>
  <si>
    <t>д Зуи</t>
  </si>
  <si>
    <t>33614408101</t>
  </si>
  <si>
    <t>д Микрюки</t>
  </si>
  <si>
    <t>33614408126</t>
  </si>
  <si>
    <t>д Субботы</t>
  </si>
  <si>
    <t>33614408131</t>
  </si>
  <si>
    <t>д Удалые</t>
  </si>
  <si>
    <t>33614408136</t>
  </si>
  <si>
    <t>Кордяжское</t>
  </si>
  <si>
    <t>33614412</t>
  </si>
  <si>
    <t>д Дулята</t>
  </si>
  <si>
    <t>33614412106</t>
  </si>
  <si>
    <t>д Катаевцы</t>
  </si>
  <si>
    <t>33614412111</t>
  </si>
  <si>
    <t>д Левинцы</t>
  </si>
  <si>
    <t>33614412116</t>
  </si>
  <si>
    <t>д Ляминцы</t>
  </si>
  <si>
    <t>33614412121</t>
  </si>
  <si>
    <t>д Четверики</t>
  </si>
  <si>
    <t>33614412131</t>
  </si>
  <si>
    <t>ж/д казарма 1045 км</t>
  </si>
  <si>
    <t>33614412136</t>
  </si>
  <si>
    <t>железнодорожная казарма</t>
  </si>
  <si>
    <t>ж/д казарма 1050 км</t>
  </si>
  <si>
    <t>33614412141</t>
  </si>
  <si>
    <t>остановочная платформа 1046 км</t>
  </si>
  <si>
    <t>33614412146</t>
  </si>
  <si>
    <t>остановочная платформа</t>
  </si>
  <si>
    <t>п Кордяга</t>
  </si>
  <si>
    <t>33614412101</t>
  </si>
  <si>
    <t>с Хмелевка</t>
  </si>
  <si>
    <t>33614412126</t>
  </si>
  <si>
    <t>33614458</t>
  </si>
  <si>
    <t>д Кокоренцы</t>
  </si>
  <si>
    <t>33614458106</t>
  </si>
  <si>
    <t>п Косино</t>
  </si>
  <si>
    <t>33614458101</t>
  </si>
  <si>
    <t>п Торфопредприятие</t>
  </si>
  <si>
    <t>33614458111</t>
  </si>
  <si>
    <t>Мухинское</t>
  </si>
  <si>
    <t>33614424</t>
  </si>
  <si>
    <t>д Барменки</t>
  </si>
  <si>
    <t>33614424106</t>
  </si>
  <si>
    <t>33614424111</t>
  </si>
  <si>
    <t>д Монастырь</t>
  </si>
  <si>
    <t>33614424121</t>
  </si>
  <si>
    <t>д Опаренки</t>
  </si>
  <si>
    <t>33614424126</t>
  </si>
  <si>
    <t>д Питим</t>
  </si>
  <si>
    <t>33614424131</t>
  </si>
  <si>
    <t>д Саломаты</t>
  </si>
  <si>
    <t>33614424141</t>
  </si>
  <si>
    <t>д Слудка</t>
  </si>
  <si>
    <t>33614424146</t>
  </si>
  <si>
    <t>д Сухинцы</t>
  </si>
  <si>
    <t>33614424151</t>
  </si>
  <si>
    <t>с Лема</t>
  </si>
  <si>
    <t>33614424116</t>
  </si>
  <si>
    <t>с Мухино</t>
  </si>
  <si>
    <t>33614424101</t>
  </si>
  <si>
    <t>с Рябово</t>
  </si>
  <si>
    <t>33614424136</t>
  </si>
  <si>
    <t>Октябрьское</t>
  </si>
  <si>
    <t>33614428</t>
  </si>
  <si>
    <t>д Березник</t>
  </si>
  <si>
    <t>33614428106</t>
  </si>
  <si>
    <t>д Городище</t>
  </si>
  <si>
    <t>33614428116</t>
  </si>
  <si>
    <t>д Поля</t>
  </si>
  <si>
    <t>33614428121</t>
  </si>
  <si>
    <t>п Березовка</t>
  </si>
  <si>
    <t>33614428111</t>
  </si>
  <si>
    <t>п Октябрьский</t>
  </si>
  <si>
    <t>33614428101</t>
  </si>
  <si>
    <t>Сезеневское</t>
  </si>
  <si>
    <t>33614436</t>
  </si>
  <si>
    <t>д Абросенки</t>
  </si>
  <si>
    <t>33614436106</t>
  </si>
  <si>
    <t>д Дереганцы</t>
  </si>
  <si>
    <t>33614436111</t>
  </si>
  <si>
    <t>д Клины</t>
  </si>
  <si>
    <t>33614436116</t>
  </si>
  <si>
    <t>д Лубнята</t>
  </si>
  <si>
    <t>33614436121</t>
  </si>
  <si>
    <t>д Луза</t>
  </si>
  <si>
    <t>33614436126</t>
  </si>
  <si>
    <t>д Махни</t>
  </si>
  <si>
    <t>33614436131</t>
  </si>
  <si>
    <t>д Поджорново</t>
  </si>
  <si>
    <t>33614436141</t>
  </si>
  <si>
    <t>д Посохи</t>
  </si>
  <si>
    <t>33614436146</t>
  </si>
  <si>
    <t>д Целоусы</t>
  </si>
  <si>
    <t>33614436151</t>
  </si>
  <si>
    <t>д Яговкинцы</t>
  </si>
  <si>
    <t>33614436156</t>
  </si>
  <si>
    <t>п Мотоус</t>
  </si>
  <si>
    <t>33614436136</t>
  </si>
  <si>
    <t>с Сезенево</t>
  </si>
  <si>
    <t>33614436101</t>
  </si>
  <si>
    <t>Семушинское</t>
  </si>
  <si>
    <t>33614442</t>
  </si>
  <si>
    <t>д Ардаши</t>
  </si>
  <si>
    <t>33614442106</t>
  </si>
  <si>
    <t>33614442116</t>
  </si>
  <si>
    <t>д Бельник</t>
  </si>
  <si>
    <t>33614442121</t>
  </si>
  <si>
    <t>д Косинка</t>
  </si>
  <si>
    <t>33614442136</t>
  </si>
  <si>
    <t>д Ожеговцы</t>
  </si>
  <si>
    <t>33614442141</t>
  </si>
  <si>
    <t>д Ряхи</t>
  </si>
  <si>
    <t>33614442156</t>
  </si>
  <si>
    <t>д Семенки</t>
  </si>
  <si>
    <t>33614442161</t>
  </si>
  <si>
    <t>д Собаконки</t>
  </si>
  <si>
    <t>33614442166</t>
  </si>
  <si>
    <t>ж/д казарма 1040 км</t>
  </si>
  <si>
    <t>33614442171</t>
  </si>
  <si>
    <t>ж/д казарма 1041 км</t>
  </si>
  <si>
    <t>33614442176</t>
  </si>
  <si>
    <t>ж/д ст Ардаши</t>
  </si>
  <si>
    <t>33614442111</t>
  </si>
  <si>
    <t>ж/д ст Рехино</t>
  </si>
  <si>
    <t>33614442146</t>
  </si>
  <si>
    <t>остановочная платформа Береговой</t>
  </si>
  <si>
    <t>33614442126</t>
  </si>
  <si>
    <t>п Рехино</t>
  </si>
  <si>
    <t>33614442151</t>
  </si>
  <si>
    <t>п Семушино</t>
  </si>
  <si>
    <t>33614442101</t>
  </si>
  <si>
    <t>с Волчье</t>
  </si>
  <si>
    <t>33614442131</t>
  </si>
  <si>
    <t>Соколовское</t>
  </si>
  <si>
    <t>33614443</t>
  </si>
  <si>
    <t>д Блиновская</t>
  </si>
  <si>
    <t>33614443106</t>
  </si>
  <si>
    <t>д Большие Пасынки</t>
  </si>
  <si>
    <t>33614443111</t>
  </si>
  <si>
    <t>д Бурдята</t>
  </si>
  <si>
    <t>33614443116</t>
  </si>
  <si>
    <t>д Кончана</t>
  </si>
  <si>
    <t>33614443121</t>
  </si>
  <si>
    <t>д Крупинцы</t>
  </si>
  <si>
    <t>33614443131</t>
  </si>
  <si>
    <t>д Кузнецы</t>
  </si>
  <si>
    <t>33614443136</t>
  </si>
  <si>
    <t>д Мелехи</t>
  </si>
  <si>
    <t>33614443141</t>
  </si>
  <si>
    <t>д Салтыки</t>
  </si>
  <si>
    <t>33614443146</t>
  </si>
  <si>
    <t>д Старки</t>
  </si>
  <si>
    <t>33614443151</t>
  </si>
  <si>
    <t>п Соколовка</t>
  </si>
  <si>
    <t>33614443101</t>
  </si>
  <si>
    <t>с Коса</t>
  </si>
  <si>
    <t>33614443126</t>
  </si>
  <si>
    <t>Сунское</t>
  </si>
  <si>
    <t>33614448</t>
  </si>
  <si>
    <t>д Мусихи</t>
  </si>
  <si>
    <t>33614448106</t>
  </si>
  <si>
    <t>с Суна</t>
  </si>
  <si>
    <t>33614448101</t>
  </si>
  <si>
    <t>Чепецкое</t>
  </si>
  <si>
    <t>д Моченки</t>
  </si>
  <si>
    <t>п Талица</t>
  </si>
  <si>
    <t>п Чепецкий</t>
  </si>
  <si>
    <t>с Спасо-Заозерье</t>
  </si>
  <si>
    <t>Кикнурский муниципальный район</t>
  </si>
  <si>
    <t>Кикнурское</t>
  </si>
  <si>
    <t>33616438</t>
  </si>
  <si>
    <t>д Абрамово</t>
  </si>
  <si>
    <t>33616438106</t>
  </si>
  <si>
    <t>33616438111</t>
  </si>
  <si>
    <t>д Андрияхи</t>
  </si>
  <si>
    <t>33616438116</t>
  </si>
  <si>
    <t>д Бажино</t>
  </si>
  <si>
    <t>33616438121</t>
  </si>
  <si>
    <t>д Барышники</t>
  </si>
  <si>
    <t>33616438126</t>
  </si>
  <si>
    <t>д Березовка</t>
  </si>
  <si>
    <t>33616438136</t>
  </si>
  <si>
    <t>д Большая Лыжня</t>
  </si>
  <si>
    <t>33616438146</t>
  </si>
  <si>
    <t>д Большая Люя</t>
  </si>
  <si>
    <t>33616438151</t>
  </si>
  <si>
    <t>д Большое Салтаево</t>
  </si>
  <si>
    <t>33616438156</t>
  </si>
  <si>
    <t>33616151</t>
  </si>
  <si>
    <t>д Большое Шарыгино</t>
  </si>
  <si>
    <t>33616151106</t>
  </si>
  <si>
    <t>д Большой Кулянур</t>
  </si>
  <si>
    <t>33616438141</t>
  </si>
  <si>
    <t>д Большой Шудум</t>
  </si>
  <si>
    <t>33616438161</t>
  </si>
  <si>
    <t>д Ваштранга</t>
  </si>
  <si>
    <t>33616438101</t>
  </si>
  <si>
    <t>д Вершаки</t>
  </si>
  <si>
    <t>33616438166</t>
  </si>
  <si>
    <t>д Высокое Поле</t>
  </si>
  <si>
    <t>33616438171</t>
  </si>
  <si>
    <t>д Гудинцы</t>
  </si>
  <si>
    <t>33616438176</t>
  </si>
  <si>
    <t>д Гуслянка</t>
  </si>
  <si>
    <t>33616438181</t>
  </si>
  <si>
    <t>д Ендур</t>
  </si>
  <si>
    <t>33616438186</t>
  </si>
  <si>
    <t>д Ермолкино</t>
  </si>
  <si>
    <t>33616151111</t>
  </si>
  <si>
    <t>д Ивановские</t>
  </si>
  <si>
    <t>33616438191</t>
  </si>
  <si>
    <t>д Каргазы</t>
  </si>
  <si>
    <t>33616438196</t>
  </si>
  <si>
    <t>д Кожевники</t>
  </si>
  <si>
    <t>33616438201</t>
  </si>
  <si>
    <t>д Кокшага</t>
  </si>
  <si>
    <t>33616151116</t>
  </si>
  <si>
    <t>д Красная Горка</t>
  </si>
  <si>
    <t>33616438211</t>
  </si>
  <si>
    <t>д Кряжево</t>
  </si>
  <si>
    <t>33616151121</t>
  </si>
  <si>
    <t>33616438221</t>
  </si>
  <si>
    <t>д Кукнур</t>
  </si>
  <si>
    <t>33616151126</t>
  </si>
  <si>
    <t>д Куршаки</t>
  </si>
  <si>
    <t>33616438226</t>
  </si>
  <si>
    <t>д Кушнур</t>
  </si>
  <si>
    <t>33616438231</t>
  </si>
  <si>
    <t>д Лужанка</t>
  </si>
  <si>
    <t>33616438236</t>
  </si>
  <si>
    <t>д Майда</t>
  </si>
  <si>
    <t>33616438271</t>
  </si>
  <si>
    <t>д Малая Лыжня</t>
  </si>
  <si>
    <t>33616438251</t>
  </si>
  <si>
    <t>д Малое Салтаево</t>
  </si>
  <si>
    <t>33616438261</t>
  </si>
  <si>
    <t>д Малое Шарыгино</t>
  </si>
  <si>
    <t>33616151131</t>
  </si>
  <si>
    <t>д Малый Шудум</t>
  </si>
  <si>
    <t>33616438266</t>
  </si>
  <si>
    <t>д Марийская Толшева</t>
  </si>
  <si>
    <t>33616438276</t>
  </si>
  <si>
    <t>д Мельники</t>
  </si>
  <si>
    <t>33616438281</t>
  </si>
  <si>
    <t>д Митрофаново</t>
  </si>
  <si>
    <t>33616438286</t>
  </si>
  <si>
    <t>д Муреево</t>
  </si>
  <si>
    <t>33616438291</t>
  </si>
  <si>
    <t>д Навалихи</t>
  </si>
  <si>
    <t>33616438296</t>
  </si>
  <si>
    <t>д Нижнята</t>
  </si>
  <si>
    <t>33616438306</t>
  </si>
  <si>
    <t>д Нолинские</t>
  </si>
  <si>
    <t>33616438301</t>
  </si>
  <si>
    <t>д Оленево</t>
  </si>
  <si>
    <t>33616438311</t>
  </si>
  <si>
    <t>д Орлово</t>
  </si>
  <si>
    <t>33616151136</t>
  </si>
  <si>
    <t>д Пайбулатово</t>
  </si>
  <si>
    <t>33616438326</t>
  </si>
  <si>
    <t>д Пама</t>
  </si>
  <si>
    <t>33616438331</t>
  </si>
  <si>
    <t>д Панчурга</t>
  </si>
  <si>
    <t>33616438321</t>
  </si>
  <si>
    <t>д Пелеснур</t>
  </si>
  <si>
    <t>33616151141</t>
  </si>
  <si>
    <t>д Перминовские</t>
  </si>
  <si>
    <t>33616438336</t>
  </si>
  <si>
    <t>д Пески</t>
  </si>
  <si>
    <t>33616438341</t>
  </si>
  <si>
    <t>д Пижанчурга</t>
  </si>
  <si>
    <t>33616438346</t>
  </si>
  <si>
    <t>д Потухино</t>
  </si>
  <si>
    <t>33616438356</t>
  </si>
  <si>
    <t>д Путиново</t>
  </si>
  <si>
    <t>33616151146</t>
  </si>
  <si>
    <t>д Русская Толшева</t>
  </si>
  <si>
    <t>33616438361</t>
  </si>
  <si>
    <t>д Русская Шудумка</t>
  </si>
  <si>
    <t>33616438366</t>
  </si>
  <si>
    <t>д Светлаки</t>
  </si>
  <si>
    <t>33616438376</t>
  </si>
  <si>
    <t>д Смотрино</t>
  </si>
  <si>
    <t>33616438381</t>
  </si>
  <si>
    <t>д Терехи</t>
  </si>
  <si>
    <t>33616438386</t>
  </si>
  <si>
    <t>д Тимаево</t>
  </si>
  <si>
    <t>33616438391</t>
  </si>
  <si>
    <t>д Турусиново</t>
  </si>
  <si>
    <t>33616151151</t>
  </si>
  <si>
    <t>д Урма</t>
  </si>
  <si>
    <t>33616151156</t>
  </si>
  <si>
    <t>33616438406</t>
  </si>
  <si>
    <t>д Цекеево</t>
  </si>
  <si>
    <t>33616438411</t>
  </si>
  <si>
    <t>д Чаща</t>
  </si>
  <si>
    <t>33616438421</t>
  </si>
  <si>
    <t>д Шамаки</t>
  </si>
  <si>
    <t>33616438426</t>
  </si>
  <si>
    <t>д Шудумары</t>
  </si>
  <si>
    <t>33616438436</t>
  </si>
  <si>
    <t>д Юльял</t>
  </si>
  <si>
    <t>33616438441</t>
  </si>
  <si>
    <t>п Льнозавод</t>
  </si>
  <si>
    <t>33616438241</t>
  </si>
  <si>
    <t>п Малиновка</t>
  </si>
  <si>
    <t>33616438256</t>
  </si>
  <si>
    <t>пгт Кикнур</t>
  </si>
  <si>
    <t>33616151051</t>
  </si>
  <si>
    <t>с Беляево</t>
  </si>
  <si>
    <t>33616438131</t>
  </si>
  <si>
    <t>с Кокшага</t>
  </si>
  <si>
    <t>33616438206</t>
  </si>
  <si>
    <t>с Кресты</t>
  </si>
  <si>
    <t>33616438216</t>
  </si>
  <si>
    <t>с Макарье</t>
  </si>
  <si>
    <t>33616438246</t>
  </si>
  <si>
    <t>с Падерино</t>
  </si>
  <si>
    <t>33616438316</t>
  </si>
  <si>
    <t>с Потняк</t>
  </si>
  <si>
    <t>33616438351</t>
  </si>
  <si>
    <t>с Русские Краи</t>
  </si>
  <si>
    <t>33616438371</t>
  </si>
  <si>
    <t>с Тырышкино</t>
  </si>
  <si>
    <t>33616438396</t>
  </si>
  <si>
    <t>с Улеш</t>
  </si>
  <si>
    <t>33616438401</t>
  </si>
  <si>
    <t>с Цекеево</t>
  </si>
  <si>
    <t>33616438416</t>
  </si>
  <si>
    <t>с Шапта</t>
  </si>
  <si>
    <t>33616438431</t>
  </si>
  <si>
    <t>Кильмезский муниципальный район</t>
  </si>
  <si>
    <t>Большепорекское</t>
  </si>
  <si>
    <t>33617440</t>
  </si>
  <si>
    <t>д Алинерь</t>
  </si>
  <si>
    <t>33617440106</t>
  </si>
  <si>
    <t>д Большой Порек</t>
  </si>
  <si>
    <t>33617440101</t>
  </si>
  <si>
    <t>Бурашевское</t>
  </si>
  <si>
    <t>33617404</t>
  </si>
  <si>
    <t>д Бураши</t>
  </si>
  <si>
    <t>33617404101</t>
  </si>
  <si>
    <t>д Маслы</t>
  </si>
  <si>
    <t>33617404106</t>
  </si>
  <si>
    <t>Вихаревское</t>
  </si>
  <si>
    <t>33617408</t>
  </si>
  <si>
    <t>д Вихарево</t>
  </si>
  <si>
    <t>33617408101</t>
  </si>
  <si>
    <t>д Иванково</t>
  </si>
  <si>
    <t>33617408106</t>
  </si>
  <si>
    <t>д Карманкино</t>
  </si>
  <si>
    <t>33617408111</t>
  </si>
  <si>
    <t>д Кунжек</t>
  </si>
  <si>
    <t>33617408116</t>
  </si>
  <si>
    <t>д Силкино</t>
  </si>
  <si>
    <t>33617408121</t>
  </si>
  <si>
    <t>д Таутово</t>
  </si>
  <si>
    <t>33617408126</t>
  </si>
  <si>
    <t>д Яшкино</t>
  </si>
  <si>
    <t>33617408131</t>
  </si>
  <si>
    <t>Дамаскинское</t>
  </si>
  <si>
    <t>33617412</t>
  </si>
  <si>
    <t>д Дамаскино</t>
  </si>
  <si>
    <t>33617412101</t>
  </si>
  <si>
    <t>д Жирново</t>
  </si>
  <si>
    <t>33617412106</t>
  </si>
  <si>
    <t>д Кокуевка</t>
  </si>
  <si>
    <t>33617412111</t>
  </si>
  <si>
    <t>д Лебединск</t>
  </si>
  <si>
    <t>33617412116</t>
  </si>
  <si>
    <t>д Малыши</t>
  </si>
  <si>
    <t>33617412121</t>
  </si>
  <si>
    <t>д Хвощанка</t>
  </si>
  <si>
    <t>33617412136</t>
  </si>
  <si>
    <t>д Четвериково</t>
  </si>
  <si>
    <t>33617412141</t>
  </si>
  <si>
    <t>д Ясная Поляна</t>
  </si>
  <si>
    <t>33617412146</t>
  </si>
  <si>
    <t>п Мирный</t>
  </si>
  <si>
    <t>33617412126</t>
  </si>
  <si>
    <t>с Такашур</t>
  </si>
  <si>
    <t>33617412131</t>
  </si>
  <si>
    <t>Зимнякское</t>
  </si>
  <si>
    <t>33617418</t>
  </si>
  <si>
    <t>д Валинское Устье</t>
  </si>
  <si>
    <t>33617418106</t>
  </si>
  <si>
    <t>33617418111</t>
  </si>
  <si>
    <t>д Докучаево</t>
  </si>
  <si>
    <t>33617418116</t>
  </si>
  <si>
    <t>д Зимник</t>
  </si>
  <si>
    <t>33617418101</t>
  </si>
  <si>
    <t>д Матвеевка</t>
  </si>
  <si>
    <t>33617418121</t>
  </si>
  <si>
    <t>д Рудник</t>
  </si>
  <si>
    <t>33617418126</t>
  </si>
  <si>
    <t>Кильмезское</t>
  </si>
  <si>
    <t>33617151</t>
  </si>
  <si>
    <t>пгт Кильмезь</t>
  </si>
  <si>
    <t>33617151051</t>
  </si>
  <si>
    <t>Малокильмезское</t>
  </si>
  <si>
    <t>33617424</t>
  </si>
  <si>
    <t>д Вичмарь</t>
  </si>
  <si>
    <t>33617424106</t>
  </si>
  <si>
    <t>д Дуброва</t>
  </si>
  <si>
    <t>33617424111</t>
  </si>
  <si>
    <t>д Кабачки</t>
  </si>
  <si>
    <t>33617424116</t>
  </si>
  <si>
    <t>д Малая Кильмезь</t>
  </si>
  <si>
    <t>33617424101</t>
  </si>
  <si>
    <t>33617424121</t>
  </si>
  <si>
    <t>д Микварово</t>
  </si>
  <si>
    <t>33617424126</t>
  </si>
  <si>
    <t>д Пикшинерь</t>
  </si>
  <si>
    <t>33617424131</t>
  </si>
  <si>
    <t>д Свет-Знание</t>
  </si>
  <si>
    <t>33617424136</t>
  </si>
  <si>
    <t>д Тат-Кильмезь</t>
  </si>
  <si>
    <t>33617424141</t>
  </si>
  <si>
    <t>Моторское</t>
  </si>
  <si>
    <t>33617428</t>
  </si>
  <si>
    <t>д Азиково</t>
  </si>
  <si>
    <t>33617428106</t>
  </si>
  <si>
    <t>д Егорово</t>
  </si>
  <si>
    <t>33617428111</t>
  </si>
  <si>
    <t>д Еремино</t>
  </si>
  <si>
    <t>33617428116</t>
  </si>
  <si>
    <t>д Моторки</t>
  </si>
  <si>
    <t>33617428121</t>
  </si>
  <si>
    <t>д Надежда</t>
  </si>
  <si>
    <t>33617428101</t>
  </si>
  <si>
    <t>д Пестерево</t>
  </si>
  <si>
    <t>33617428126</t>
  </si>
  <si>
    <t>д Тархан</t>
  </si>
  <si>
    <t>33617428131</t>
  </si>
  <si>
    <t>Паскинское</t>
  </si>
  <si>
    <t>33617436</t>
  </si>
  <si>
    <t>д Андрюшкино</t>
  </si>
  <si>
    <t>33617436106</t>
  </si>
  <si>
    <t>д Большой Гозек</t>
  </si>
  <si>
    <t>33617436111</t>
  </si>
  <si>
    <t>д Малый Гозек</t>
  </si>
  <si>
    <t>33617436121</t>
  </si>
  <si>
    <t>д Паска</t>
  </si>
  <si>
    <t>33617436101</t>
  </si>
  <si>
    <t>д Черпа</t>
  </si>
  <si>
    <t>33617436126</t>
  </si>
  <si>
    <t>д Четай</t>
  </si>
  <si>
    <t>33617436131</t>
  </si>
  <si>
    <t>участок Ломик</t>
  </si>
  <si>
    <t>33617436116</t>
  </si>
  <si>
    <t>участок</t>
  </si>
  <si>
    <t>Рыбно-Ватажское</t>
  </si>
  <si>
    <t>33617444</t>
  </si>
  <si>
    <t>д Байбеки</t>
  </si>
  <si>
    <t>33617444106</t>
  </si>
  <si>
    <t>д Дорошата</t>
  </si>
  <si>
    <t>33617444111</t>
  </si>
  <si>
    <t>д Дурга</t>
  </si>
  <si>
    <t>33617444116</t>
  </si>
  <si>
    <t>д Кульма</t>
  </si>
  <si>
    <t>33617444126</t>
  </si>
  <si>
    <t>д Новая Жизнь</t>
  </si>
  <si>
    <t>33617444131</t>
  </si>
  <si>
    <t>д Рыбная Ватага</t>
  </si>
  <si>
    <t>33617444101</t>
  </si>
  <si>
    <t>д Тат-Бояры</t>
  </si>
  <si>
    <t>33617444141</t>
  </si>
  <si>
    <t>лесоучасток Каменный Перебор</t>
  </si>
  <si>
    <t>33617444121</t>
  </si>
  <si>
    <t>лесоучасток</t>
  </si>
  <si>
    <t>п Осиновка</t>
  </si>
  <si>
    <t>33617444136</t>
  </si>
  <si>
    <t>Селинское</t>
  </si>
  <si>
    <t>33617448</t>
  </si>
  <si>
    <t>д Аркуль</t>
  </si>
  <si>
    <t>33617448106</t>
  </si>
  <si>
    <t>д Астраханово</t>
  </si>
  <si>
    <t>33617448111</t>
  </si>
  <si>
    <t>д Добра</t>
  </si>
  <si>
    <t>33617448116</t>
  </si>
  <si>
    <t>33617448121</t>
  </si>
  <si>
    <t>д Селино</t>
  </si>
  <si>
    <t>33617448101</t>
  </si>
  <si>
    <t>с Троицкое</t>
  </si>
  <si>
    <t>33617448126</t>
  </si>
  <si>
    <t>Чернушское</t>
  </si>
  <si>
    <t>33617456</t>
  </si>
  <si>
    <t>д Салья</t>
  </si>
  <si>
    <t>33617456116</t>
  </si>
  <si>
    <t>п Аркульский</t>
  </si>
  <si>
    <t>33617456106</t>
  </si>
  <si>
    <t>п Максимовский</t>
  </si>
  <si>
    <t>33617456111</t>
  </si>
  <si>
    <t>п Саринка</t>
  </si>
  <si>
    <t>33617456121</t>
  </si>
  <si>
    <t>п Чернушка</t>
  </si>
  <si>
    <t>33617456101</t>
  </si>
  <si>
    <t>Кирово-Чепецкий муниципальный район</t>
  </si>
  <si>
    <t>Бурмакинское</t>
  </si>
  <si>
    <t>33618408</t>
  </si>
  <si>
    <t>база отдыха завода ОЦМ</t>
  </si>
  <si>
    <t>33618408106</t>
  </si>
  <si>
    <t>база отдыха</t>
  </si>
  <si>
    <t>база отдыха комбината "Искож"</t>
  </si>
  <si>
    <t>33618408111</t>
  </si>
  <si>
    <t>д Бережана</t>
  </si>
  <si>
    <t>33618408116</t>
  </si>
  <si>
    <t>д Васютины</t>
  </si>
  <si>
    <t>33618408121</t>
  </si>
  <si>
    <t>д Дресвяново</t>
  </si>
  <si>
    <t>33618408126</t>
  </si>
  <si>
    <t>д Зорины</t>
  </si>
  <si>
    <t>33618408131</t>
  </si>
  <si>
    <t>д Кокориха</t>
  </si>
  <si>
    <t>33618408136</t>
  </si>
  <si>
    <t>33618408141</t>
  </si>
  <si>
    <t>д Малые Зыкины</t>
  </si>
  <si>
    <t>33618408146</t>
  </si>
  <si>
    <t>д Марковы</t>
  </si>
  <si>
    <t>33618408151</t>
  </si>
  <si>
    <t>д Мокрушины</t>
  </si>
  <si>
    <t>33618408156</t>
  </si>
  <si>
    <t>д Пантюхины</t>
  </si>
  <si>
    <t>33618408161</t>
  </si>
  <si>
    <t>д Сивковы</t>
  </si>
  <si>
    <t>33618408176</t>
  </si>
  <si>
    <t>д Стожариха</t>
  </si>
  <si>
    <t>33618408181</t>
  </si>
  <si>
    <t>д Хлебники</t>
  </si>
  <si>
    <t>33618408186</t>
  </si>
  <si>
    <t>кордон Сверчихинский</t>
  </si>
  <si>
    <t>33618408171</t>
  </si>
  <si>
    <t>кордон</t>
  </si>
  <si>
    <t>п Раменский</t>
  </si>
  <si>
    <t>33618408166</t>
  </si>
  <si>
    <t>с Бурмакино</t>
  </si>
  <si>
    <t>33618408101</t>
  </si>
  <si>
    <t>Коныпское</t>
  </si>
  <si>
    <t>33618418</t>
  </si>
  <si>
    <t>д Большой Конып</t>
  </si>
  <si>
    <t>33618418106</t>
  </si>
  <si>
    <t>д Бондя</t>
  </si>
  <si>
    <t>33618418111</t>
  </si>
  <si>
    <t>д Здравница</t>
  </si>
  <si>
    <t>33618418116</t>
  </si>
  <si>
    <t>33618418121</t>
  </si>
  <si>
    <t>д Копово</t>
  </si>
  <si>
    <t>33618418131</t>
  </si>
  <si>
    <t>д Коршуниха</t>
  </si>
  <si>
    <t>33618418136</t>
  </si>
  <si>
    <t>д Кривобор</t>
  </si>
  <si>
    <t>33618418141</t>
  </si>
  <si>
    <t>д Малый Конып</t>
  </si>
  <si>
    <t>33618418101</t>
  </si>
  <si>
    <t>д Поляны</t>
  </si>
  <si>
    <t>33618418146</t>
  </si>
  <si>
    <t>д Прокудино</t>
  </si>
  <si>
    <t>33618418151</t>
  </si>
  <si>
    <t>ж/д казарма 1012 км</t>
  </si>
  <si>
    <t>33618418156</t>
  </si>
  <si>
    <t>остановочная платформа Конып</t>
  </si>
  <si>
    <t>33618418126</t>
  </si>
  <si>
    <t>Кстининское</t>
  </si>
  <si>
    <t>33618420</t>
  </si>
  <si>
    <t>д Бессолки</t>
  </si>
  <si>
    <t>33618420106</t>
  </si>
  <si>
    <t>д Большие Бесселята</t>
  </si>
  <si>
    <t>33618420111</t>
  </si>
  <si>
    <t>д Глушиха</t>
  </si>
  <si>
    <t>33618420121</t>
  </si>
  <si>
    <t>д Голодница</t>
  </si>
  <si>
    <t>33618420126</t>
  </si>
  <si>
    <t>д Горячевщина</t>
  </si>
  <si>
    <t>33618420131</t>
  </si>
  <si>
    <t>д Дождевы</t>
  </si>
  <si>
    <t>33618420136</t>
  </si>
  <si>
    <t>д Ерши</t>
  </si>
  <si>
    <t>33618420141</t>
  </si>
  <si>
    <t>д Звени</t>
  </si>
  <si>
    <t>33618420146</t>
  </si>
  <si>
    <t>д Кобели</t>
  </si>
  <si>
    <t>33618420151</t>
  </si>
  <si>
    <t>33618420166</t>
  </si>
  <si>
    <t>д Кулига</t>
  </si>
  <si>
    <t>33618420171</t>
  </si>
  <si>
    <t>д Латыши</t>
  </si>
  <si>
    <t>33618420176</t>
  </si>
  <si>
    <t>д Сандаловы</t>
  </si>
  <si>
    <t>33618420191</t>
  </si>
  <si>
    <t>д Саши</t>
  </si>
  <si>
    <t>33618420196</t>
  </si>
  <si>
    <t>д Сорвиха</t>
  </si>
  <si>
    <t>33618420201</t>
  </si>
  <si>
    <t>д Сунцы</t>
  </si>
  <si>
    <t>33618420211</t>
  </si>
  <si>
    <t>ж/д казарма 978 км</t>
  </si>
  <si>
    <t>33618420216</t>
  </si>
  <si>
    <t>ж/д ст Полой</t>
  </si>
  <si>
    <t>33618420181</t>
  </si>
  <si>
    <t>п Кстининского дома отдыха</t>
  </si>
  <si>
    <t>33618420161</t>
  </si>
  <si>
    <t>п Полойский</t>
  </si>
  <si>
    <t>33618420186</t>
  </si>
  <si>
    <t>подстанция Вятка</t>
  </si>
  <si>
    <t>33618420116</t>
  </si>
  <si>
    <t>починок Копосовский</t>
  </si>
  <si>
    <t>33618420156</t>
  </si>
  <si>
    <t>починок</t>
  </si>
  <si>
    <t>починок Соснино</t>
  </si>
  <si>
    <t>33618420206</t>
  </si>
  <si>
    <t>с Кстинино</t>
  </si>
  <si>
    <t>33618420101</t>
  </si>
  <si>
    <t>Мокрецовское</t>
  </si>
  <si>
    <t>33618424</t>
  </si>
  <si>
    <t>д Бельтюки</t>
  </si>
  <si>
    <t>33618424111</t>
  </si>
  <si>
    <t>д Зяблецы</t>
  </si>
  <si>
    <t>33618424116</t>
  </si>
  <si>
    <t>д Краюхи</t>
  </si>
  <si>
    <t>33618424121</t>
  </si>
  <si>
    <t>д Кремли</t>
  </si>
  <si>
    <t>33618424126</t>
  </si>
  <si>
    <t>д Марковцы</t>
  </si>
  <si>
    <t>33618424131</t>
  </si>
  <si>
    <t>д Мерзляки</t>
  </si>
  <si>
    <t>33618424136</t>
  </si>
  <si>
    <t>д Мокрецы</t>
  </si>
  <si>
    <t>33618424141</t>
  </si>
  <si>
    <t>д Солодилы</t>
  </si>
  <si>
    <t>33618424146</t>
  </si>
  <si>
    <t>33618424151</t>
  </si>
  <si>
    <t>33618424156</t>
  </si>
  <si>
    <t>д Шухарды</t>
  </si>
  <si>
    <t>33618424161</t>
  </si>
  <si>
    <t>п Ардашевский</t>
  </si>
  <si>
    <t>33618424106</t>
  </si>
  <si>
    <t>с Каринка</t>
  </si>
  <si>
    <t>33618424101</t>
  </si>
  <si>
    <t>Пасеговское</t>
  </si>
  <si>
    <t>33618428</t>
  </si>
  <si>
    <t>д Боровики</t>
  </si>
  <si>
    <t>33618428106</t>
  </si>
  <si>
    <t>д Водокачка</t>
  </si>
  <si>
    <t>33618428116</t>
  </si>
  <si>
    <t>д Гавшонки</t>
  </si>
  <si>
    <t>33618428126</t>
  </si>
  <si>
    <t>д Глушонки</t>
  </si>
  <si>
    <t>33618428131</t>
  </si>
  <si>
    <t>д Головизнинцы</t>
  </si>
  <si>
    <t>33618428136</t>
  </si>
  <si>
    <t>д Загребинцы</t>
  </si>
  <si>
    <t>33618428141</t>
  </si>
  <si>
    <t>д Исуповская</t>
  </si>
  <si>
    <t>33618428146</t>
  </si>
  <si>
    <t>д Кучумовщина</t>
  </si>
  <si>
    <t>33618428151</t>
  </si>
  <si>
    <t>д Ларюшинцы</t>
  </si>
  <si>
    <t>33618428156</t>
  </si>
  <si>
    <t>д Марковщина</t>
  </si>
  <si>
    <t>33618428161</t>
  </si>
  <si>
    <t>33618428166</t>
  </si>
  <si>
    <t>д Никитинцы</t>
  </si>
  <si>
    <t>33618428176</t>
  </si>
  <si>
    <t>д Окуни</t>
  </si>
  <si>
    <t>33618428181</t>
  </si>
  <si>
    <t>д Ральники</t>
  </si>
  <si>
    <t>33618428186</t>
  </si>
  <si>
    <t>д Репинцы</t>
  </si>
  <si>
    <t>33618428191</t>
  </si>
  <si>
    <t>д Рублево</t>
  </si>
  <si>
    <t>33618428196</t>
  </si>
  <si>
    <t>д Садаковы</t>
  </si>
  <si>
    <t>33618428201</t>
  </si>
  <si>
    <t>33618428206</t>
  </si>
  <si>
    <t>д Сибирь</t>
  </si>
  <si>
    <t>33618428211</t>
  </si>
  <si>
    <t>д Симаки</t>
  </si>
  <si>
    <t>33618428216</t>
  </si>
  <si>
    <t>д Сиротские</t>
  </si>
  <si>
    <t>33618428221</t>
  </si>
  <si>
    <t>д Скопинцы</t>
  </si>
  <si>
    <t>33618428226</t>
  </si>
  <si>
    <t>д Степановы</t>
  </si>
  <si>
    <t>33618428231</t>
  </si>
  <si>
    <t>д Стрижи</t>
  </si>
  <si>
    <t>33618428236</t>
  </si>
  <si>
    <t>д Токари</t>
  </si>
  <si>
    <t>33618428241</t>
  </si>
  <si>
    <t>д Федосимовы</t>
  </si>
  <si>
    <t>33618428251</t>
  </si>
  <si>
    <t>д Шалаевы</t>
  </si>
  <si>
    <t>33618428261</t>
  </si>
  <si>
    <t>д Шатники</t>
  </si>
  <si>
    <t>33618428266</t>
  </si>
  <si>
    <t>д Шишонки</t>
  </si>
  <si>
    <t>33618428271</t>
  </si>
  <si>
    <t>д Шустовы</t>
  </si>
  <si>
    <t>33618428276</t>
  </si>
  <si>
    <t>п Быстрицкий тубсанаторий</t>
  </si>
  <si>
    <t>33618428111</t>
  </si>
  <si>
    <t>33618428171</t>
  </si>
  <si>
    <t>п Четвертое отделение психоневрологического диспансера</t>
  </si>
  <si>
    <t>33618428256</t>
  </si>
  <si>
    <t>с Вяз</t>
  </si>
  <si>
    <t>33618428121</t>
  </si>
  <si>
    <t>с Пасегово</t>
  </si>
  <si>
    <t>33618428101</t>
  </si>
  <si>
    <t>с Трехречье</t>
  </si>
  <si>
    <t>33618428246</t>
  </si>
  <si>
    <t>33618432</t>
  </si>
  <si>
    <t>д Большой Перелаз</t>
  </si>
  <si>
    <t>33618432106</t>
  </si>
  <si>
    <t>д Ванихинцы</t>
  </si>
  <si>
    <t>33618432111</t>
  </si>
  <si>
    <t>д Гостево</t>
  </si>
  <si>
    <t>33618432116</t>
  </si>
  <si>
    <t>д Заберезник</t>
  </si>
  <si>
    <t>33618432121</t>
  </si>
  <si>
    <t>33618432126</t>
  </si>
  <si>
    <t>д Кузики</t>
  </si>
  <si>
    <t>33618432131</t>
  </si>
  <si>
    <t>д Летовцы</t>
  </si>
  <si>
    <t>33618432136</t>
  </si>
  <si>
    <t>д Маклаки</t>
  </si>
  <si>
    <t>33618432141</t>
  </si>
  <si>
    <t>33618432146</t>
  </si>
  <si>
    <t>д Малый Перелаз</t>
  </si>
  <si>
    <t>33618432151</t>
  </si>
  <si>
    <t>д Мусники</t>
  </si>
  <si>
    <t>33618432156</t>
  </si>
  <si>
    <t>д Поломская</t>
  </si>
  <si>
    <t>33618432161</t>
  </si>
  <si>
    <t>д Поповка</t>
  </si>
  <si>
    <t>33618432166</t>
  </si>
  <si>
    <t>33618432171</t>
  </si>
  <si>
    <t>д Седуны</t>
  </si>
  <si>
    <t>33618432176</t>
  </si>
  <si>
    <t>33618432101</t>
  </si>
  <si>
    <t>Просницкое</t>
  </si>
  <si>
    <t>33618412</t>
  </si>
  <si>
    <t>д Баринцы</t>
  </si>
  <si>
    <t>33618412106</t>
  </si>
  <si>
    <t>д Бяково</t>
  </si>
  <si>
    <t>33618412116</t>
  </si>
  <si>
    <t>д Васькинцы</t>
  </si>
  <si>
    <t>33618412126</t>
  </si>
  <si>
    <t>д Векшино</t>
  </si>
  <si>
    <t>33618412131</t>
  </si>
  <si>
    <t>д Верхние Малюганы</t>
  </si>
  <si>
    <t>33618412136</t>
  </si>
  <si>
    <t>д Долганы</t>
  </si>
  <si>
    <t>33618412146</t>
  </si>
  <si>
    <t>д Единение</t>
  </si>
  <si>
    <t>33618412151</t>
  </si>
  <si>
    <t>д Железовка</t>
  </si>
  <si>
    <t>33618412156</t>
  </si>
  <si>
    <t>д Золотухино</t>
  </si>
  <si>
    <t>33618412161</t>
  </si>
  <si>
    <t>33618412171</t>
  </si>
  <si>
    <t>д Лимоновы</t>
  </si>
  <si>
    <t>33618412176</t>
  </si>
  <si>
    <t>д Лобань</t>
  </si>
  <si>
    <t>33618412181</t>
  </si>
  <si>
    <t>д Ложкины</t>
  </si>
  <si>
    <t>33618412186</t>
  </si>
  <si>
    <t>д Лопатино</t>
  </si>
  <si>
    <t>33618412191</t>
  </si>
  <si>
    <t>д Макаровцы</t>
  </si>
  <si>
    <t>33618412196</t>
  </si>
  <si>
    <t>33618412201</t>
  </si>
  <si>
    <t>д Нижние Малюганы</t>
  </si>
  <si>
    <t>33618412206</t>
  </si>
  <si>
    <t>д Окишевы</t>
  </si>
  <si>
    <t>33618412211</t>
  </si>
  <si>
    <t>д Отяцкое</t>
  </si>
  <si>
    <t>33618412216</t>
  </si>
  <si>
    <t>д Плетени</t>
  </si>
  <si>
    <t>33618412221</t>
  </si>
  <si>
    <t>д Погудинцы</t>
  </si>
  <si>
    <t>33618412226</t>
  </si>
  <si>
    <t>д Пронькинцы</t>
  </si>
  <si>
    <t>33618412231</t>
  </si>
  <si>
    <t>д Родыгинцы</t>
  </si>
  <si>
    <t>33618412236</t>
  </si>
  <si>
    <t>д Сметанники</t>
  </si>
  <si>
    <t>33618412241</t>
  </si>
  <si>
    <t>д Солоково</t>
  </si>
  <si>
    <t>33618412246</t>
  </si>
  <si>
    <t>33618412251</t>
  </si>
  <si>
    <t>д Тюлькинцы</t>
  </si>
  <si>
    <t>33618412256</t>
  </si>
  <si>
    <t>ж/д казарма 1002 км</t>
  </si>
  <si>
    <t>33618412266</t>
  </si>
  <si>
    <t>ж/д ст Бумкомбинат</t>
  </si>
  <si>
    <t>33618412111</t>
  </si>
  <si>
    <t>ж/д ст Просница</t>
  </si>
  <si>
    <t>33618412101</t>
  </si>
  <si>
    <t>железнодорожная водокачка № 1</t>
  </si>
  <si>
    <t>33618412261</t>
  </si>
  <si>
    <t>п Васькино</t>
  </si>
  <si>
    <t>33618412121</t>
  </si>
  <si>
    <t>с Волма</t>
  </si>
  <si>
    <t>33618412141</t>
  </si>
  <si>
    <t>с Ильинское</t>
  </si>
  <si>
    <t>33618412166</t>
  </si>
  <si>
    <t>Селезеневское</t>
  </si>
  <si>
    <t>33618434</t>
  </si>
  <si>
    <t>д Ветоши</t>
  </si>
  <si>
    <t>33618434106</t>
  </si>
  <si>
    <t>д Ежово</t>
  </si>
  <si>
    <t>33618434111</t>
  </si>
  <si>
    <t>33618434116</t>
  </si>
  <si>
    <t>д Лбы</t>
  </si>
  <si>
    <t>33618434121</t>
  </si>
  <si>
    <t>д Селезни</t>
  </si>
  <si>
    <t>33618434126</t>
  </si>
  <si>
    <t>д Уховщина</t>
  </si>
  <si>
    <t>33618434131</t>
  </si>
  <si>
    <t>с Селезениха</t>
  </si>
  <si>
    <t>33618434101</t>
  </si>
  <si>
    <t>Фатеевское</t>
  </si>
  <si>
    <t>33618436</t>
  </si>
  <si>
    <t>д Большая Рябовщина</t>
  </si>
  <si>
    <t>33618436106</t>
  </si>
  <si>
    <t>д Дубиха</t>
  </si>
  <si>
    <t>33618436111</t>
  </si>
  <si>
    <t>д Жуки</t>
  </si>
  <si>
    <t>33618436116</t>
  </si>
  <si>
    <t>д Михеево</t>
  </si>
  <si>
    <t>33618436121</t>
  </si>
  <si>
    <t>33618436131</t>
  </si>
  <si>
    <t>д Пестеры</t>
  </si>
  <si>
    <t>33618436136</t>
  </si>
  <si>
    <t>д Поломец</t>
  </si>
  <si>
    <t>33618436141</t>
  </si>
  <si>
    <t>д Раиха</t>
  </si>
  <si>
    <t>33618436146</t>
  </si>
  <si>
    <t>д Рыловщина</t>
  </si>
  <si>
    <t>33618436151</t>
  </si>
  <si>
    <t>д Толмачи</t>
  </si>
  <si>
    <t>33618436156</t>
  </si>
  <si>
    <t>д Тусняки</t>
  </si>
  <si>
    <t>33618436161</t>
  </si>
  <si>
    <t>д Чечули</t>
  </si>
  <si>
    <t>33618436166</t>
  </si>
  <si>
    <t>д Шибани</t>
  </si>
  <si>
    <t>33618436171</t>
  </si>
  <si>
    <t>д Шихали</t>
  </si>
  <si>
    <t>33618436176</t>
  </si>
  <si>
    <t>остановочная платформа Мутница</t>
  </si>
  <si>
    <t>33618436126</t>
  </si>
  <si>
    <t>с Фатеево</t>
  </si>
  <si>
    <t>33618436101</t>
  </si>
  <si>
    <t>Федяковское</t>
  </si>
  <si>
    <t>33618442</t>
  </si>
  <si>
    <t>д Березино</t>
  </si>
  <si>
    <t>33618442106</t>
  </si>
  <si>
    <t>д Буслаевщина</t>
  </si>
  <si>
    <t>33618442111</t>
  </si>
  <si>
    <t>д Ермолинцы</t>
  </si>
  <si>
    <t>33618442116</t>
  </si>
  <si>
    <t>д Конные</t>
  </si>
  <si>
    <t>33618442121</t>
  </si>
  <si>
    <t>33618442126</t>
  </si>
  <si>
    <t>д Лагуновы</t>
  </si>
  <si>
    <t>33618442131</t>
  </si>
  <si>
    <t>д Лубягино</t>
  </si>
  <si>
    <t>33618442136</t>
  </si>
  <si>
    <t>д Машкины</t>
  </si>
  <si>
    <t>33618442141</t>
  </si>
  <si>
    <t>33618442146</t>
  </si>
  <si>
    <t>33618442151</t>
  </si>
  <si>
    <t>д Новоселовщина</t>
  </si>
  <si>
    <t>33618442156</t>
  </si>
  <si>
    <t>д Поздино</t>
  </si>
  <si>
    <t>33618442161</t>
  </si>
  <si>
    <t>д Прошино</t>
  </si>
  <si>
    <t>33618442166</t>
  </si>
  <si>
    <t>д Сарафановщина</t>
  </si>
  <si>
    <t>33618442171</t>
  </si>
  <si>
    <t>д Сезенево</t>
  </si>
  <si>
    <t>33618442176</t>
  </si>
  <si>
    <t>д Субботинцы</t>
  </si>
  <si>
    <t>33618442181</t>
  </si>
  <si>
    <t>д Сунчиха</t>
  </si>
  <si>
    <t>33618442186</t>
  </si>
  <si>
    <t>д Татары</t>
  </si>
  <si>
    <t>33618442191</t>
  </si>
  <si>
    <t>д Федяково</t>
  </si>
  <si>
    <t>33618442196</t>
  </si>
  <si>
    <t>д Филимоновщина</t>
  </si>
  <si>
    <t>33618442201</t>
  </si>
  <si>
    <t>д Фуфичи</t>
  </si>
  <si>
    <t>33618442206</t>
  </si>
  <si>
    <t>д Шелепенки</t>
  </si>
  <si>
    <t>33618442211</t>
  </si>
  <si>
    <t>д Шутовщина</t>
  </si>
  <si>
    <t>33618442101</t>
  </si>
  <si>
    <t>Филипповское</t>
  </si>
  <si>
    <t>33618444</t>
  </si>
  <si>
    <t>д Бегичи</t>
  </si>
  <si>
    <t>33618444106</t>
  </si>
  <si>
    <t>д Вяткино</t>
  </si>
  <si>
    <t>33618444111</t>
  </si>
  <si>
    <t>д Голодаево</t>
  </si>
  <si>
    <t>33618444116</t>
  </si>
  <si>
    <t>д Дудино</t>
  </si>
  <si>
    <t>33618444121</t>
  </si>
  <si>
    <t>д Казаринцы</t>
  </si>
  <si>
    <t>33618444126</t>
  </si>
  <si>
    <t>д Коногоры</t>
  </si>
  <si>
    <t>33618444131</t>
  </si>
  <si>
    <t>д Крыловцы</t>
  </si>
  <si>
    <t>33618444136</t>
  </si>
  <si>
    <t>д Пантюхино</t>
  </si>
  <si>
    <t>33618444141</t>
  </si>
  <si>
    <t>д Пустая</t>
  </si>
  <si>
    <t>33618444146</t>
  </si>
  <si>
    <t>д Свиногор</t>
  </si>
  <si>
    <t>33618444151</t>
  </si>
  <si>
    <t>д Широковцы</t>
  </si>
  <si>
    <t>33618444156</t>
  </si>
  <si>
    <t>с Филиппово</t>
  </si>
  <si>
    <t>33618444101</t>
  </si>
  <si>
    <t>33618448</t>
  </si>
  <si>
    <t>д Басиха</t>
  </si>
  <si>
    <t>33618448106</t>
  </si>
  <si>
    <t>д Белые Чежеги</t>
  </si>
  <si>
    <t>33618448111</t>
  </si>
  <si>
    <t>д Ефимовцы</t>
  </si>
  <si>
    <t>33618448116</t>
  </si>
  <si>
    <t>д Каркино</t>
  </si>
  <si>
    <t>33618448121</t>
  </si>
  <si>
    <t>д Лебеди</t>
  </si>
  <si>
    <t>33618448126</t>
  </si>
  <si>
    <t>д Ореховцы</t>
  </si>
  <si>
    <t>33618448131</t>
  </si>
  <si>
    <t>д Пелевичи</t>
  </si>
  <si>
    <t>33618448136</t>
  </si>
  <si>
    <t>33618448146</t>
  </si>
  <si>
    <t>д Прохоры</t>
  </si>
  <si>
    <t>33618448156</t>
  </si>
  <si>
    <t>33618448161</t>
  </si>
  <si>
    <t>33618448166</t>
  </si>
  <si>
    <t>д Черные Чежеги</t>
  </si>
  <si>
    <t>33618448171</t>
  </si>
  <si>
    <t>п Ключи</t>
  </si>
  <si>
    <t>33618448101</t>
  </si>
  <si>
    <t>п Перекоп</t>
  </si>
  <si>
    <t>33618448141</t>
  </si>
  <si>
    <t>п Пригородный</t>
  </si>
  <si>
    <t>33618448151</t>
  </si>
  <si>
    <t>Чувашевское</t>
  </si>
  <si>
    <t>33618452</t>
  </si>
  <si>
    <t>д Баи</t>
  </si>
  <si>
    <t>33618452106</t>
  </si>
  <si>
    <t>д Башланы</t>
  </si>
  <si>
    <t>33618452111</t>
  </si>
  <si>
    <t>д Косары</t>
  </si>
  <si>
    <t>33618452116</t>
  </si>
  <si>
    <t>д Крюково</t>
  </si>
  <si>
    <t>33618452121</t>
  </si>
  <si>
    <t>д Ложкачи</t>
  </si>
  <si>
    <t>33618452126</t>
  </si>
  <si>
    <t>д Подъеланцы</t>
  </si>
  <si>
    <t>33618452136</t>
  </si>
  <si>
    <t>д Пыжа</t>
  </si>
  <si>
    <t>33618452141</t>
  </si>
  <si>
    <t>д Чуваши</t>
  </si>
  <si>
    <t>33618452101</t>
  </si>
  <si>
    <t>остановочная платформа Луговой</t>
  </si>
  <si>
    <t>33618452131</t>
  </si>
  <si>
    <t>Котельничский муниципальный район</t>
  </si>
  <si>
    <t>Александровское</t>
  </si>
  <si>
    <t>33619464</t>
  </si>
  <si>
    <t>д Бороны</t>
  </si>
  <si>
    <t>33619464111</t>
  </si>
  <si>
    <t>д Дороничи</t>
  </si>
  <si>
    <t>33619464116</t>
  </si>
  <si>
    <t>д Жуковляне</t>
  </si>
  <si>
    <t>33619464121</t>
  </si>
  <si>
    <t>д Замоломцы</t>
  </si>
  <si>
    <t>33619464126</t>
  </si>
  <si>
    <t>д Зотовы</t>
  </si>
  <si>
    <t>33619464131</t>
  </si>
  <si>
    <t>д Молосники</t>
  </si>
  <si>
    <t>33619464136</t>
  </si>
  <si>
    <t>д Обсечки</t>
  </si>
  <si>
    <t>33619464141</t>
  </si>
  <si>
    <t>д Тырыки</t>
  </si>
  <si>
    <t>33619464146</t>
  </si>
  <si>
    <t>д Удаленки</t>
  </si>
  <si>
    <t>33619464151</t>
  </si>
  <si>
    <t>д Юденки</t>
  </si>
  <si>
    <t>33619464156</t>
  </si>
  <si>
    <t>ж/д ст Ацвеж</t>
  </si>
  <si>
    <t>33619464106</t>
  </si>
  <si>
    <t>33619464101</t>
  </si>
  <si>
    <t>Биртяевское</t>
  </si>
  <si>
    <t>33619404</t>
  </si>
  <si>
    <t>д Банниковы</t>
  </si>
  <si>
    <t>33619404106</t>
  </si>
  <si>
    <t>д Беловщина</t>
  </si>
  <si>
    <t>33619404111</t>
  </si>
  <si>
    <t>д Биртяевы</t>
  </si>
  <si>
    <t>33619404116</t>
  </si>
  <si>
    <t>д Бородины</t>
  </si>
  <si>
    <t>33619404121</t>
  </si>
  <si>
    <t>д Бычковы</t>
  </si>
  <si>
    <t>33619404126</t>
  </si>
  <si>
    <t>33619404136</t>
  </si>
  <si>
    <t>д Жохи</t>
  </si>
  <si>
    <t>33619404141</t>
  </si>
  <si>
    <t>д Заложане</t>
  </si>
  <si>
    <t>33619404146</t>
  </si>
  <si>
    <t>д Зыковы</t>
  </si>
  <si>
    <t>33619404151</t>
  </si>
  <si>
    <t>д Кардаковы</t>
  </si>
  <si>
    <t>33619404156</t>
  </si>
  <si>
    <t>д Кирпиковы</t>
  </si>
  <si>
    <t>33619404161</t>
  </si>
  <si>
    <t>д Клепиковы</t>
  </si>
  <si>
    <t>33619404166</t>
  </si>
  <si>
    <t>д Ковровы</t>
  </si>
  <si>
    <t>33619404171</t>
  </si>
  <si>
    <t>33619404176</t>
  </si>
  <si>
    <t>33619404181</t>
  </si>
  <si>
    <t>д Левичи</t>
  </si>
  <si>
    <t>33619404186</t>
  </si>
  <si>
    <t>д Липичи</t>
  </si>
  <si>
    <t>33619404191</t>
  </si>
  <si>
    <t>д Наймушины</t>
  </si>
  <si>
    <t>33619404196</t>
  </si>
  <si>
    <t>д Овчинята</t>
  </si>
  <si>
    <t>33619404201</t>
  </si>
  <si>
    <t>д Омеличи</t>
  </si>
  <si>
    <t>33619404206</t>
  </si>
  <si>
    <t>д Парфеновы</t>
  </si>
  <si>
    <t>33619404211</t>
  </si>
  <si>
    <t>д Репейник</t>
  </si>
  <si>
    <t>33619404216</t>
  </si>
  <si>
    <t>д Селюничи</t>
  </si>
  <si>
    <t>33619404221</t>
  </si>
  <si>
    <t>д Ситниковы</t>
  </si>
  <si>
    <t>33619404226</t>
  </si>
  <si>
    <t>д Спудняки</t>
  </si>
  <si>
    <t>33619404231</t>
  </si>
  <si>
    <t>д Токаевы</t>
  </si>
  <si>
    <t>33619404236</t>
  </si>
  <si>
    <t>д Тугуны</t>
  </si>
  <si>
    <t>33619404241</t>
  </si>
  <si>
    <t>д Урожайная</t>
  </si>
  <si>
    <t>33619404246</t>
  </si>
  <si>
    <t>д Фадеевцы</t>
  </si>
  <si>
    <t>33619404251</t>
  </si>
  <si>
    <t>д Филичи</t>
  </si>
  <si>
    <t>33619404256</t>
  </si>
  <si>
    <t>д Фомичи</t>
  </si>
  <si>
    <t>33619404261</t>
  </si>
  <si>
    <t>д Хаустовы</t>
  </si>
  <si>
    <t>33619404266</t>
  </si>
  <si>
    <t>д Чащины</t>
  </si>
  <si>
    <t>33619404271</t>
  </si>
  <si>
    <t>д Шабалины</t>
  </si>
  <si>
    <t>33619404276</t>
  </si>
  <si>
    <t>д Шмаки</t>
  </si>
  <si>
    <t>33619404281</t>
  </si>
  <si>
    <t>п Ленинская Искра</t>
  </si>
  <si>
    <t>33619404101</t>
  </si>
  <si>
    <t>с Гостево</t>
  </si>
  <si>
    <t>33619404131</t>
  </si>
  <si>
    <t>Вишкильское</t>
  </si>
  <si>
    <t>33619432</t>
  </si>
  <si>
    <t>33619432106</t>
  </si>
  <si>
    <t>д Большие Наговицыны</t>
  </si>
  <si>
    <t>33619432111</t>
  </si>
  <si>
    <t>33619432116</t>
  </si>
  <si>
    <t>д Ванюшенки</t>
  </si>
  <si>
    <t>33619432121</t>
  </si>
  <si>
    <t>д Волки</t>
  </si>
  <si>
    <t>33619432126</t>
  </si>
  <si>
    <t>д Гороховы</t>
  </si>
  <si>
    <t>33619432131</t>
  </si>
  <si>
    <t>д Земцы</t>
  </si>
  <si>
    <t>33619432136</t>
  </si>
  <si>
    <t>д Коченки</t>
  </si>
  <si>
    <t>33619432141</t>
  </si>
  <si>
    <t>33619432146</t>
  </si>
  <si>
    <t>д Мельничата</t>
  </si>
  <si>
    <t>33619432151</t>
  </si>
  <si>
    <t>д Мишотино</t>
  </si>
  <si>
    <t>33619432156</t>
  </si>
  <si>
    <t>д Рвачи</t>
  </si>
  <si>
    <t>33619432161</t>
  </si>
  <si>
    <t>с Вишкиль</t>
  </si>
  <si>
    <t>33619432101</t>
  </si>
  <si>
    <t>Ежихинское</t>
  </si>
  <si>
    <t>33619416</t>
  </si>
  <si>
    <t>д Бережане</t>
  </si>
  <si>
    <t>33619416106</t>
  </si>
  <si>
    <t>д Еныки</t>
  </si>
  <si>
    <t>33619416111</t>
  </si>
  <si>
    <t>д Катни</t>
  </si>
  <si>
    <t>33619416116</t>
  </si>
  <si>
    <t>ж/д ст Ежиха</t>
  </si>
  <si>
    <t>33619416101</t>
  </si>
  <si>
    <t>п Сюзюм</t>
  </si>
  <si>
    <t>33619416121</t>
  </si>
  <si>
    <t>Зайцевское</t>
  </si>
  <si>
    <t>33619428</t>
  </si>
  <si>
    <t>д Екименки</t>
  </si>
  <si>
    <t>33619428116</t>
  </si>
  <si>
    <t>д Зайцевы</t>
  </si>
  <si>
    <t>33619428101</t>
  </si>
  <si>
    <t>д Косолаповы</t>
  </si>
  <si>
    <t>33619428121</t>
  </si>
  <si>
    <t>д Шумиленки</t>
  </si>
  <si>
    <t>33619428126</t>
  </si>
  <si>
    <t>д Ярушниковы</t>
  </si>
  <si>
    <t>33619428131</t>
  </si>
  <si>
    <t>ж/д ст Даровица</t>
  </si>
  <si>
    <t>33619428111</t>
  </si>
  <si>
    <t>п Восток</t>
  </si>
  <si>
    <t>33619428106</t>
  </si>
  <si>
    <t>Карпушинское</t>
  </si>
  <si>
    <t>33619440</t>
  </si>
  <si>
    <t>д Карпушины</t>
  </si>
  <si>
    <t>33619440111</t>
  </si>
  <si>
    <t>д Кокушка</t>
  </si>
  <si>
    <t>33619440116</t>
  </si>
  <si>
    <t>д Крысичи</t>
  </si>
  <si>
    <t>33619440121</t>
  </si>
  <si>
    <t>д Малая Мельница</t>
  </si>
  <si>
    <t>33619440126</t>
  </si>
  <si>
    <t>д Патруши</t>
  </si>
  <si>
    <t>33619440131</t>
  </si>
  <si>
    <t>д Пестовы</t>
  </si>
  <si>
    <t>33619440136</t>
  </si>
  <si>
    <t>д Петуховы</t>
  </si>
  <si>
    <t>33619440141</t>
  </si>
  <si>
    <t>д Пономаревы</t>
  </si>
  <si>
    <t>33619440146</t>
  </si>
  <si>
    <t>33619440151</t>
  </si>
  <si>
    <t>д Тимоничи</t>
  </si>
  <si>
    <t>33619440156</t>
  </si>
  <si>
    <t>д Халтуровщина</t>
  </si>
  <si>
    <t>33619440161</t>
  </si>
  <si>
    <t>п Карпушино</t>
  </si>
  <si>
    <t>33619440101</t>
  </si>
  <si>
    <t>с Екатерина</t>
  </si>
  <si>
    <t>33619440106</t>
  </si>
  <si>
    <t>Комсомольское</t>
  </si>
  <si>
    <t>33619452</t>
  </si>
  <si>
    <t>33619452106</t>
  </si>
  <si>
    <t>д Елифер (Новожилы)</t>
  </si>
  <si>
    <t>33619452116</t>
  </si>
  <si>
    <t>д Капиданцы</t>
  </si>
  <si>
    <t>33619452126</t>
  </si>
  <si>
    <t>33619452136</t>
  </si>
  <si>
    <t>д Толстик</t>
  </si>
  <si>
    <t>33619452141</t>
  </si>
  <si>
    <t>д Эхтенки</t>
  </si>
  <si>
    <t>33619452146</t>
  </si>
  <si>
    <t>ж/д ст Иготино</t>
  </si>
  <si>
    <t>33619452121</t>
  </si>
  <si>
    <t>остановочная платформа Ежуры</t>
  </si>
  <si>
    <t>33619452111</t>
  </si>
  <si>
    <t>п Комсомольский</t>
  </si>
  <si>
    <t>33619452101</t>
  </si>
  <si>
    <t>с Козловаж</t>
  </si>
  <si>
    <t>33619452131</t>
  </si>
  <si>
    <t>Котельничское</t>
  </si>
  <si>
    <t>33619456</t>
  </si>
  <si>
    <t>д Богомоловы</t>
  </si>
  <si>
    <t>33619456106</t>
  </si>
  <si>
    <t>д Веснины</t>
  </si>
  <si>
    <t>33619456111</t>
  </si>
  <si>
    <t>д Воробьи</t>
  </si>
  <si>
    <t>33619456116</t>
  </si>
  <si>
    <t>д Высотины</t>
  </si>
  <si>
    <t>33619456121</t>
  </si>
  <si>
    <t>д Деминская</t>
  </si>
  <si>
    <t>33619456126</t>
  </si>
  <si>
    <t>д Ждановы</t>
  </si>
  <si>
    <t>33619456131</t>
  </si>
  <si>
    <t>д Караул</t>
  </si>
  <si>
    <t>33619456101</t>
  </si>
  <si>
    <t>д Лелековы</t>
  </si>
  <si>
    <t>33619456136</t>
  </si>
  <si>
    <t>д Любиха</t>
  </si>
  <si>
    <t>33619456141</t>
  </si>
  <si>
    <t>д Пузыренки</t>
  </si>
  <si>
    <t>33619456146</t>
  </si>
  <si>
    <t>д Роминская</t>
  </si>
  <si>
    <t>33619456151</t>
  </si>
  <si>
    <t>33619456156</t>
  </si>
  <si>
    <t>д Старостины</t>
  </si>
  <si>
    <t>33619456161</t>
  </si>
  <si>
    <t>33619456166</t>
  </si>
  <si>
    <t>Красногорское</t>
  </si>
  <si>
    <t>33619488</t>
  </si>
  <si>
    <t>д Ванеевы</t>
  </si>
  <si>
    <t>33619488106</t>
  </si>
  <si>
    <t>д Гремячево</t>
  </si>
  <si>
    <t>33619488111</t>
  </si>
  <si>
    <t>д Захматовка</t>
  </si>
  <si>
    <t>33619488116</t>
  </si>
  <si>
    <t>д Исаковы</t>
  </si>
  <si>
    <t>33619488121</t>
  </si>
  <si>
    <t>д Кощеевы</t>
  </si>
  <si>
    <t>33619488126</t>
  </si>
  <si>
    <t>д Лебедевы</t>
  </si>
  <si>
    <t>33619488131</t>
  </si>
  <si>
    <t>д Михнинка</t>
  </si>
  <si>
    <t>33619488136</t>
  </si>
  <si>
    <t>д Чижи</t>
  </si>
  <si>
    <t>33619488141</t>
  </si>
  <si>
    <t>д Шушканово</t>
  </si>
  <si>
    <t>33619488146</t>
  </si>
  <si>
    <t>д Щипичевщина</t>
  </si>
  <si>
    <t>33619488151</t>
  </si>
  <si>
    <t>с Красногорье</t>
  </si>
  <si>
    <t>33619488101</t>
  </si>
  <si>
    <t>Макарьевское</t>
  </si>
  <si>
    <t>33619460</t>
  </si>
  <si>
    <t>д Аникины</t>
  </si>
  <si>
    <t>33619460106</t>
  </si>
  <si>
    <t>д Большой Содом</t>
  </si>
  <si>
    <t>33619460111</t>
  </si>
  <si>
    <t>д Вагины</t>
  </si>
  <si>
    <t>33619460116</t>
  </si>
  <si>
    <t>д Верхние Цыпухины</t>
  </si>
  <si>
    <t>33619460121</t>
  </si>
  <si>
    <t>д Волковщина</t>
  </si>
  <si>
    <t>33619460126</t>
  </si>
  <si>
    <t>д Логиновы</t>
  </si>
  <si>
    <t>33619460141</t>
  </si>
  <si>
    <t>д Надеевы</t>
  </si>
  <si>
    <t>33619460146</t>
  </si>
  <si>
    <t>д Нижние Цыпухины</t>
  </si>
  <si>
    <t>33619460151</t>
  </si>
  <si>
    <t>д Оса</t>
  </si>
  <si>
    <t>33619460156</t>
  </si>
  <si>
    <t>д Рогачевщина</t>
  </si>
  <si>
    <t>33619460161</t>
  </si>
  <si>
    <t>д Треничи</t>
  </si>
  <si>
    <t>33619460166</t>
  </si>
  <si>
    <t>д Чернятьевская</t>
  </si>
  <si>
    <t>33619460171</t>
  </si>
  <si>
    <t>33619460131</t>
  </si>
  <si>
    <t>с Курино</t>
  </si>
  <si>
    <t>33619460136</t>
  </si>
  <si>
    <t>33619460101</t>
  </si>
  <si>
    <t>Молотниковское</t>
  </si>
  <si>
    <t>33619436</t>
  </si>
  <si>
    <t>д Бусыгины</t>
  </si>
  <si>
    <t>33619436106</t>
  </si>
  <si>
    <t>33619436111</t>
  </si>
  <si>
    <t>д Галкины</t>
  </si>
  <si>
    <t>33619436116</t>
  </si>
  <si>
    <t>д Дымково</t>
  </si>
  <si>
    <t>33619436121</t>
  </si>
  <si>
    <t>д Казаровщина</t>
  </si>
  <si>
    <t>33619436126</t>
  </si>
  <si>
    <t>д Крюковы</t>
  </si>
  <si>
    <t>33619436131</t>
  </si>
  <si>
    <t>д Лукинщина</t>
  </si>
  <si>
    <t>33619436136</t>
  </si>
  <si>
    <t>д Мухлыничи</t>
  </si>
  <si>
    <t>33619436141</t>
  </si>
  <si>
    <t>д Окуловы</t>
  </si>
  <si>
    <t>33619436146</t>
  </si>
  <si>
    <t>д Щенниковы</t>
  </si>
  <si>
    <t>33619436151</t>
  </si>
  <si>
    <t>с Молотниково</t>
  </si>
  <si>
    <t>33619436101</t>
  </si>
  <si>
    <t>Морозовское</t>
  </si>
  <si>
    <t>33619468</t>
  </si>
  <si>
    <t>33619468106</t>
  </si>
  <si>
    <t>д Глушковы</t>
  </si>
  <si>
    <t>33619468111</t>
  </si>
  <si>
    <t>д Мамаи</t>
  </si>
  <si>
    <t>33619468116</t>
  </si>
  <si>
    <t>д Морозовы</t>
  </si>
  <si>
    <t>33619468121</t>
  </si>
  <si>
    <t>д Поздяки</t>
  </si>
  <si>
    <t>33619468126</t>
  </si>
  <si>
    <t>д Рогожники</t>
  </si>
  <si>
    <t>33619468136</t>
  </si>
  <si>
    <t>д Смирновы</t>
  </si>
  <si>
    <t>33619468141</t>
  </si>
  <si>
    <t>д Хазовы</t>
  </si>
  <si>
    <t>33619468146</t>
  </si>
  <si>
    <t>п Разлив</t>
  </si>
  <si>
    <t>33619468131</t>
  </si>
  <si>
    <t>с Боровка</t>
  </si>
  <si>
    <t>33619468101</t>
  </si>
  <si>
    <t>Покровское</t>
  </si>
  <si>
    <t>33619480</t>
  </si>
  <si>
    <t>д Алексаны</t>
  </si>
  <si>
    <t>33619480106</t>
  </si>
  <si>
    <t>д Архипенки</t>
  </si>
  <si>
    <t>33619480111</t>
  </si>
  <si>
    <t>д Большая Подволочная</t>
  </si>
  <si>
    <t>33619480116</t>
  </si>
  <si>
    <t>д Большие Коромысловы</t>
  </si>
  <si>
    <t>33619480121</t>
  </si>
  <si>
    <t>д Борки</t>
  </si>
  <si>
    <t>33619480126</t>
  </si>
  <si>
    <t>д Валовы</t>
  </si>
  <si>
    <t>33619480131</t>
  </si>
  <si>
    <t>д Головешицы</t>
  </si>
  <si>
    <t>33619480136</t>
  </si>
  <si>
    <t>д Еремеевская</t>
  </si>
  <si>
    <t>33619480141</t>
  </si>
  <si>
    <t>д Жарены</t>
  </si>
  <si>
    <t>33619480146</t>
  </si>
  <si>
    <t>д Залесская</t>
  </si>
  <si>
    <t>33619480151</t>
  </si>
  <si>
    <t>33619480156</t>
  </si>
  <si>
    <t>д Копылы</t>
  </si>
  <si>
    <t>33619480161</t>
  </si>
  <si>
    <t>33619480166</t>
  </si>
  <si>
    <t>д Леушино</t>
  </si>
  <si>
    <t>33619480171</t>
  </si>
  <si>
    <t>д Малая Подволочная</t>
  </si>
  <si>
    <t>33619480176</t>
  </si>
  <si>
    <t>д Муха</t>
  </si>
  <si>
    <t>33619480181</t>
  </si>
  <si>
    <t>д Нижняя Водская</t>
  </si>
  <si>
    <t>33619480186</t>
  </si>
  <si>
    <t>д Патраки</t>
  </si>
  <si>
    <t>33619480196</t>
  </si>
  <si>
    <t>д Петровцы</t>
  </si>
  <si>
    <t>33619480201</t>
  </si>
  <si>
    <t>д Роденки</t>
  </si>
  <si>
    <t>33619480206</t>
  </si>
  <si>
    <t>д Сандаки</t>
  </si>
  <si>
    <t>33619480211</t>
  </si>
  <si>
    <t>д Симинская</t>
  </si>
  <si>
    <t>33619480216</t>
  </si>
  <si>
    <t>д Соловьи</t>
  </si>
  <si>
    <t>33619480221</t>
  </si>
  <si>
    <t>д Черемисская</t>
  </si>
  <si>
    <t>33619480226</t>
  </si>
  <si>
    <t>д Шахтары</t>
  </si>
  <si>
    <t>33619480236</t>
  </si>
  <si>
    <t>д Шестаковы</t>
  </si>
  <si>
    <t>33619480241</t>
  </si>
  <si>
    <t>д Шильниковы</t>
  </si>
  <si>
    <t>33619480246</t>
  </si>
  <si>
    <t>д Широченки</t>
  </si>
  <si>
    <t>33619480251</t>
  </si>
  <si>
    <t>33619480261</t>
  </si>
  <si>
    <t>кордон Щенниковский</t>
  </si>
  <si>
    <t>33619480256</t>
  </si>
  <si>
    <t>п Пармаж</t>
  </si>
  <si>
    <t>33619480191</t>
  </si>
  <si>
    <t>с Покровское</t>
  </si>
  <si>
    <t>33619480101</t>
  </si>
  <si>
    <t>ст Черная</t>
  </si>
  <si>
    <t>33619480231</t>
  </si>
  <si>
    <t>станция</t>
  </si>
  <si>
    <t>Родичевское</t>
  </si>
  <si>
    <t>33619424</t>
  </si>
  <si>
    <t>д Бакалово</t>
  </si>
  <si>
    <t>33619424106</t>
  </si>
  <si>
    <t>д Куршаковы</t>
  </si>
  <si>
    <t>33619424111</t>
  </si>
  <si>
    <t>д Могучие</t>
  </si>
  <si>
    <t>33619424116</t>
  </si>
  <si>
    <t>д Родичи</t>
  </si>
  <si>
    <t>33619424101</t>
  </si>
  <si>
    <t>д Ромашонки</t>
  </si>
  <si>
    <t>33619424121</t>
  </si>
  <si>
    <t>д Сметаны</t>
  </si>
  <si>
    <t>33619424126</t>
  </si>
  <si>
    <t>Светловское</t>
  </si>
  <si>
    <t>33619481</t>
  </si>
  <si>
    <t>д Пихтовая</t>
  </si>
  <si>
    <t>33619481106</t>
  </si>
  <si>
    <t>п Светлый</t>
  </si>
  <si>
    <t>33619481101</t>
  </si>
  <si>
    <t>Спасское</t>
  </si>
  <si>
    <t>33619484</t>
  </si>
  <si>
    <t>д Колосовы</t>
  </si>
  <si>
    <t>33619484106</t>
  </si>
  <si>
    <t>д Малая Шиловщина</t>
  </si>
  <si>
    <t>33619484111</t>
  </si>
  <si>
    <t>д Молчановщина</t>
  </si>
  <si>
    <t>33619484116</t>
  </si>
  <si>
    <t>д Нижняя Мельница</t>
  </si>
  <si>
    <t>33619484121</t>
  </si>
  <si>
    <t>д Синчата</t>
  </si>
  <si>
    <t>33619484126</t>
  </si>
  <si>
    <t>33619484131</t>
  </si>
  <si>
    <t>33619484101</t>
  </si>
  <si>
    <t>Сретенское</t>
  </si>
  <si>
    <t>33619486</t>
  </si>
  <si>
    <t>д Вьялковская</t>
  </si>
  <si>
    <t>33619486106</t>
  </si>
  <si>
    <t>д Зайцы</t>
  </si>
  <si>
    <t>33619486111</t>
  </si>
  <si>
    <t>д Короткие</t>
  </si>
  <si>
    <t>33619486116</t>
  </si>
  <si>
    <t>д Парюг</t>
  </si>
  <si>
    <t>33619486121</t>
  </si>
  <si>
    <t>д Симичи</t>
  </si>
  <si>
    <t>33619486126</t>
  </si>
  <si>
    <t>д Фуколята</t>
  </si>
  <si>
    <t>33619486131</t>
  </si>
  <si>
    <t>с Сретенье</t>
  </si>
  <si>
    <t>33619486101</t>
  </si>
  <si>
    <t>Чистопольское</t>
  </si>
  <si>
    <t>33619490</t>
  </si>
  <si>
    <t>д Григорьево</t>
  </si>
  <si>
    <t>33619490106</t>
  </si>
  <si>
    <t>д Изиповка</t>
  </si>
  <si>
    <t>33619490111</t>
  </si>
  <si>
    <t>д Косолапово</t>
  </si>
  <si>
    <t>33619490116</t>
  </si>
  <si>
    <t>д Красное</t>
  </si>
  <si>
    <t>33619490121</t>
  </si>
  <si>
    <t>с Чистополье</t>
  </si>
  <si>
    <t>33619490101</t>
  </si>
  <si>
    <t>Юбилейное</t>
  </si>
  <si>
    <t>33619448</t>
  </si>
  <si>
    <t>д Галашевы</t>
  </si>
  <si>
    <t>33619448106</t>
  </si>
  <si>
    <t>33619448111</t>
  </si>
  <si>
    <t>д Красногорская</t>
  </si>
  <si>
    <t>33619448116</t>
  </si>
  <si>
    <t>33619448121</t>
  </si>
  <si>
    <t>д Михалицыны</t>
  </si>
  <si>
    <t>33619448126</t>
  </si>
  <si>
    <t>33619448131</t>
  </si>
  <si>
    <t>33619448136</t>
  </si>
  <si>
    <t>д Прохоренки</t>
  </si>
  <si>
    <t>33619448141</t>
  </si>
  <si>
    <t>д Тюрики</t>
  </si>
  <si>
    <t>33619448146</t>
  </si>
  <si>
    <t>д Хмелевая</t>
  </si>
  <si>
    <t>33619448151</t>
  </si>
  <si>
    <t>д Шалеевщина</t>
  </si>
  <si>
    <t>33619448156</t>
  </si>
  <si>
    <t>д Щеглята</t>
  </si>
  <si>
    <t>33619448161</t>
  </si>
  <si>
    <t>п Юбилейный</t>
  </si>
  <si>
    <t>33619448101</t>
  </si>
  <si>
    <t>Юрьевское</t>
  </si>
  <si>
    <t>33619494</t>
  </si>
  <si>
    <t>д Болванская</t>
  </si>
  <si>
    <t>33619494106</t>
  </si>
  <si>
    <t>33619494111</t>
  </si>
  <si>
    <t>33619494116</t>
  </si>
  <si>
    <t>д Варюховщина</t>
  </si>
  <si>
    <t>33619494121</t>
  </si>
  <si>
    <t>д Воронковы</t>
  </si>
  <si>
    <t>33619494126</t>
  </si>
  <si>
    <t>д Голенки</t>
  </si>
  <si>
    <t>33619494131</t>
  </si>
  <si>
    <t>д Заборье</t>
  </si>
  <si>
    <t>33619494136</t>
  </si>
  <si>
    <t>д Крысовщина</t>
  </si>
  <si>
    <t>33619494141</t>
  </si>
  <si>
    <t>д Куприха</t>
  </si>
  <si>
    <t>33619494146</t>
  </si>
  <si>
    <t>д Минины</t>
  </si>
  <si>
    <t>33619494151</t>
  </si>
  <si>
    <t>д Мосины</t>
  </si>
  <si>
    <t>33619494156</t>
  </si>
  <si>
    <t>д Овчинниковы</t>
  </si>
  <si>
    <t>33619494161</t>
  </si>
  <si>
    <t>д Олюнины</t>
  </si>
  <si>
    <t>33619494166</t>
  </si>
  <si>
    <t>д Осинки</t>
  </si>
  <si>
    <t>33619494171</t>
  </si>
  <si>
    <t>д Скурихинская</t>
  </si>
  <si>
    <t>33619494176</t>
  </si>
  <si>
    <t>д Шалагиновы</t>
  </si>
  <si>
    <t>33619494181</t>
  </si>
  <si>
    <t>д Шеломово</t>
  </si>
  <si>
    <t>33619494186</t>
  </si>
  <si>
    <t>д Щековатовщина</t>
  </si>
  <si>
    <t>33619494191</t>
  </si>
  <si>
    <t>с Юрьево</t>
  </si>
  <si>
    <t>33619494101</t>
  </si>
  <si>
    <t>Куменский муниципальный район</t>
  </si>
  <si>
    <t>Березниковское</t>
  </si>
  <si>
    <t>33620408</t>
  </si>
  <si>
    <t>д Илюшиха</t>
  </si>
  <si>
    <t>33620408106</t>
  </si>
  <si>
    <t>33620408111</t>
  </si>
  <si>
    <t>д Липовица</t>
  </si>
  <si>
    <t>33620408116</t>
  </si>
  <si>
    <t>д Медведи</t>
  </si>
  <si>
    <t>33620408121</t>
  </si>
  <si>
    <t>д Мишонки</t>
  </si>
  <si>
    <t>33620408126</t>
  </si>
  <si>
    <t>д Притес</t>
  </si>
  <si>
    <t>33620408131</t>
  </si>
  <si>
    <t>с Березник</t>
  </si>
  <si>
    <t>33620408101</t>
  </si>
  <si>
    <t>Большеперелазское</t>
  </si>
  <si>
    <t>33620440</t>
  </si>
  <si>
    <t>д Башкерь</t>
  </si>
  <si>
    <t>33620440106</t>
  </si>
  <si>
    <t>д Блиненки</t>
  </si>
  <si>
    <t>33620440111</t>
  </si>
  <si>
    <t>33620440101</t>
  </si>
  <si>
    <t>д Бошляки</t>
  </si>
  <si>
    <t>33620440116</t>
  </si>
  <si>
    <t>д Городчики</t>
  </si>
  <si>
    <t>33620440121</t>
  </si>
  <si>
    <t>д Дудинцы</t>
  </si>
  <si>
    <t>33620440126</t>
  </si>
  <si>
    <t>д Загайновцы</t>
  </si>
  <si>
    <t>33620440131</t>
  </si>
  <si>
    <t>д Закаринье</t>
  </si>
  <si>
    <t>33620440136</t>
  </si>
  <si>
    <t>д Кленовое 1</t>
  </si>
  <si>
    <t>33620440141</t>
  </si>
  <si>
    <t>д Кленовое 2</t>
  </si>
  <si>
    <t>33620440146</t>
  </si>
  <si>
    <t>33620440151</t>
  </si>
  <si>
    <t>д Красногорье</t>
  </si>
  <si>
    <t>33620440156</t>
  </si>
  <si>
    <t>д Молоки</t>
  </si>
  <si>
    <t>33620440161</t>
  </si>
  <si>
    <t>д Нелюбинцы</t>
  </si>
  <si>
    <t>33620440166</t>
  </si>
  <si>
    <t>д Парфеновщина</t>
  </si>
  <si>
    <t>33620440171</t>
  </si>
  <si>
    <t>д Прохориха</t>
  </si>
  <si>
    <t>33620440176</t>
  </si>
  <si>
    <t>д Шуравинцы</t>
  </si>
  <si>
    <t>33620440181</t>
  </si>
  <si>
    <t>Верхобыстрицкое</t>
  </si>
  <si>
    <t>33620416</t>
  </si>
  <si>
    <t>д Ворончихи</t>
  </si>
  <si>
    <t>33620416106</t>
  </si>
  <si>
    <t>д Гвоздки</t>
  </si>
  <si>
    <t>33620416111</t>
  </si>
  <si>
    <t>д Желны</t>
  </si>
  <si>
    <t>33620416116</t>
  </si>
  <si>
    <t>д Кокоры</t>
  </si>
  <si>
    <t>33620416121</t>
  </si>
  <si>
    <t>д Косолапы</t>
  </si>
  <si>
    <t>33620416126</t>
  </si>
  <si>
    <t>д Сырченки</t>
  </si>
  <si>
    <t>33620416131</t>
  </si>
  <si>
    <t>д Толоконники</t>
  </si>
  <si>
    <t>33620416136</t>
  </si>
  <si>
    <t>д Юньга</t>
  </si>
  <si>
    <t>33620416141</t>
  </si>
  <si>
    <t>с Верхобыстрица</t>
  </si>
  <si>
    <t>33620416101</t>
  </si>
  <si>
    <t>Вичевское</t>
  </si>
  <si>
    <t>33620420</t>
  </si>
  <si>
    <t>д Бадруженки</t>
  </si>
  <si>
    <t>33620420106</t>
  </si>
  <si>
    <t>д Балезенки</t>
  </si>
  <si>
    <t>33620420111</t>
  </si>
  <si>
    <t>д Быбинцы</t>
  </si>
  <si>
    <t>33620420116</t>
  </si>
  <si>
    <t>д Гаинцы</t>
  </si>
  <si>
    <t>33620420121</t>
  </si>
  <si>
    <t>33620420126</t>
  </si>
  <si>
    <t>д Кленовое</t>
  </si>
  <si>
    <t>33620420131</t>
  </si>
  <si>
    <t>33620420136</t>
  </si>
  <si>
    <t>д Мерины</t>
  </si>
  <si>
    <t>33620420146</t>
  </si>
  <si>
    <t>д Минеево</t>
  </si>
  <si>
    <t>33620420151</t>
  </si>
  <si>
    <t>д Остров</t>
  </si>
  <si>
    <t>33620420156</t>
  </si>
  <si>
    <t>д Пальник</t>
  </si>
  <si>
    <t>33620420161</t>
  </si>
  <si>
    <t>д Плотники</t>
  </si>
  <si>
    <t>33620420166</t>
  </si>
  <si>
    <t>д Смолины</t>
  </si>
  <si>
    <t>33620420171</t>
  </si>
  <si>
    <t>д Шандариха</t>
  </si>
  <si>
    <t>33620420176</t>
  </si>
  <si>
    <t>д Шандары</t>
  </si>
  <si>
    <t>33620420181</t>
  </si>
  <si>
    <t>д Шустенки</t>
  </si>
  <si>
    <t>33620420186</t>
  </si>
  <si>
    <t>д Юнка</t>
  </si>
  <si>
    <t>33620420191</t>
  </si>
  <si>
    <t>д Юфериха</t>
  </si>
  <si>
    <t>33620420196</t>
  </si>
  <si>
    <t>д Ямное</t>
  </si>
  <si>
    <t>33620420201</t>
  </si>
  <si>
    <t>п Вичевщина</t>
  </si>
  <si>
    <t>33620420101</t>
  </si>
  <si>
    <t>с Кырмыж</t>
  </si>
  <si>
    <t>33620420141</t>
  </si>
  <si>
    <t>Вожгальское</t>
  </si>
  <si>
    <t>33620421</t>
  </si>
  <si>
    <t>д Анохинцы</t>
  </si>
  <si>
    <t>33620421106</t>
  </si>
  <si>
    <t>д Ардашиха</t>
  </si>
  <si>
    <t>33620421111</t>
  </si>
  <si>
    <t>д Гроши</t>
  </si>
  <si>
    <t>33620421121</t>
  </si>
  <si>
    <t>д Грудцыны</t>
  </si>
  <si>
    <t>33620421126</t>
  </si>
  <si>
    <t>33620421131</t>
  </si>
  <si>
    <t>д Русские</t>
  </si>
  <si>
    <t>33620421146</t>
  </si>
  <si>
    <t>д Суслопары</t>
  </si>
  <si>
    <t>33620421151</t>
  </si>
  <si>
    <t>д Чекоты</t>
  </si>
  <si>
    <t>33620421156</t>
  </si>
  <si>
    <t>п Краснооктябрьский</t>
  </si>
  <si>
    <t>33620421141</t>
  </si>
  <si>
    <t>с Бельтюги</t>
  </si>
  <si>
    <t>33620421116</t>
  </si>
  <si>
    <t>с Вожгалы</t>
  </si>
  <si>
    <t>33620421101</t>
  </si>
  <si>
    <t>с Корени</t>
  </si>
  <si>
    <t>33620421136</t>
  </si>
  <si>
    <t>Куменское</t>
  </si>
  <si>
    <t>33620428</t>
  </si>
  <si>
    <t>д Аникинцы</t>
  </si>
  <si>
    <t>33620428106</t>
  </si>
  <si>
    <t>33620151</t>
  </si>
  <si>
    <t>д Бабкинцы</t>
  </si>
  <si>
    <t>33620151106</t>
  </si>
  <si>
    <t>33620428111</t>
  </si>
  <si>
    <t>д Белянино</t>
  </si>
  <si>
    <t>33620428116</t>
  </si>
  <si>
    <t>33620428101</t>
  </si>
  <si>
    <t>д Бобылево</t>
  </si>
  <si>
    <t>33620428121</t>
  </si>
  <si>
    <t>д Большие Вершининцы</t>
  </si>
  <si>
    <t>33620428126</t>
  </si>
  <si>
    <t>д Вересники</t>
  </si>
  <si>
    <t>33620428136</t>
  </si>
  <si>
    <t>д Горюнок</t>
  </si>
  <si>
    <t>33620428141</t>
  </si>
  <si>
    <t>д Дряхлово</t>
  </si>
  <si>
    <t>33620428146</t>
  </si>
  <si>
    <t>д Дыряне</t>
  </si>
  <si>
    <t>33620428151</t>
  </si>
  <si>
    <t>д Зуево</t>
  </si>
  <si>
    <t>33620428156</t>
  </si>
  <si>
    <t>33620428161</t>
  </si>
  <si>
    <t>д Кореповщина</t>
  </si>
  <si>
    <t>33620151111</t>
  </si>
  <si>
    <t>д Моряны</t>
  </si>
  <si>
    <t>33620151116</t>
  </si>
  <si>
    <t>33620428171</t>
  </si>
  <si>
    <t>д Сенокосовщина</t>
  </si>
  <si>
    <t>33620428181</t>
  </si>
  <si>
    <t>д Солодянки</t>
  </si>
  <si>
    <t>33620428186</t>
  </si>
  <si>
    <t>д Спасская</t>
  </si>
  <si>
    <t>33620151121</t>
  </si>
  <si>
    <t>33620428191</t>
  </si>
  <si>
    <t>33620428196</t>
  </si>
  <si>
    <t>пгт Кумены</t>
  </si>
  <si>
    <t>33620151051</t>
  </si>
  <si>
    <t>с Быково</t>
  </si>
  <si>
    <t>33620428131</t>
  </si>
  <si>
    <t>с Лутошкино</t>
  </si>
  <si>
    <t>33620428166</t>
  </si>
  <si>
    <t>с Рябиново</t>
  </si>
  <si>
    <t>33620428176</t>
  </si>
  <si>
    <t>Нижнеивкинское</t>
  </si>
  <si>
    <t>33620154</t>
  </si>
  <si>
    <t>д Барановщина</t>
  </si>
  <si>
    <t>33620154106</t>
  </si>
  <si>
    <t>д Лычное</t>
  </si>
  <si>
    <t>33620154111</t>
  </si>
  <si>
    <t>д Мокино</t>
  </si>
  <si>
    <t>33620154116</t>
  </si>
  <si>
    <t>33620154121</t>
  </si>
  <si>
    <t>д Нелюбовщина</t>
  </si>
  <si>
    <t>33620154126</t>
  </si>
  <si>
    <t>33620154136</t>
  </si>
  <si>
    <t>д Седуново</t>
  </si>
  <si>
    <t>33620154141</t>
  </si>
  <si>
    <t>д Холуй</t>
  </si>
  <si>
    <t>33620154146</t>
  </si>
  <si>
    <t>пгт Нижнеивкино</t>
  </si>
  <si>
    <t>33620154051</t>
  </si>
  <si>
    <t>с Раменье</t>
  </si>
  <si>
    <t>33620154131</t>
  </si>
  <si>
    <t>Речное</t>
  </si>
  <si>
    <t>33620444</t>
  </si>
  <si>
    <t>д Баричи</t>
  </si>
  <si>
    <t>33620444106</t>
  </si>
  <si>
    <t>д Вагино</t>
  </si>
  <si>
    <t>33620444111</t>
  </si>
  <si>
    <t>д Ваговщина</t>
  </si>
  <si>
    <t>33620444116</t>
  </si>
  <si>
    <t>33620444121</t>
  </si>
  <si>
    <t>д Коковихи</t>
  </si>
  <si>
    <t>33620444126</t>
  </si>
  <si>
    <t>д Кордон</t>
  </si>
  <si>
    <t>33620444131</t>
  </si>
  <si>
    <t>33620444136</t>
  </si>
  <si>
    <t>д Крестьяне</t>
  </si>
  <si>
    <t>33620444141</t>
  </si>
  <si>
    <t>д Лашино</t>
  </si>
  <si>
    <t>33620444146</t>
  </si>
  <si>
    <t>д Мошаны</t>
  </si>
  <si>
    <t>33620444151</t>
  </si>
  <si>
    <t>д Полом</t>
  </si>
  <si>
    <t>33620444161</t>
  </si>
  <si>
    <t>д Рудины</t>
  </si>
  <si>
    <t>33620444166</t>
  </si>
  <si>
    <t>д Слудное</t>
  </si>
  <si>
    <t>33620444171</t>
  </si>
  <si>
    <t>д Швецово</t>
  </si>
  <si>
    <t>33620444176</t>
  </si>
  <si>
    <t>д Шмелиха</t>
  </si>
  <si>
    <t>33620444181</t>
  </si>
  <si>
    <t>п Олимпийский</t>
  </si>
  <si>
    <t>33620444156</t>
  </si>
  <si>
    <t>п Речной</t>
  </si>
  <si>
    <t>33620444101</t>
  </si>
  <si>
    <t>Лебяжский муниципальный район</t>
  </si>
  <si>
    <t>Ветошкинское</t>
  </si>
  <si>
    <t>33621412</t>
  </si>
  <si>
    <t>д Вичур</t>
  </si>
  <si>
    <t>33621412106</t>
  </si>
  <si>
    <t>д Мари-Байса</t>
  </si>
  <si>
    <t>33621412111</t>
  </si>
  <si>
    <t>д Русская Байса</t>
  </si>
  <si>
    <t>33621412116</t>
  </si>
  <si>
    <t>д Смышляево</t>
  </si>
  <si>
    <t>33621412121</t>
  </si>
  <si>
    <t>с Ветошкино</t>
  </si>
  <si>
    <t>33621412101</t>
  </si>
  <si>
    <t>Лажское</t>
  </si>
  <si>
    <t>33621444</t>
  </si>
  <si>
    <t>д Большие Гари</t>
  </si>
  <si>
    <t>33621444106</t>
  </si>
  <si>
    <t>д Васичи</t>
  </si>
  <si>
    <t>33621444111</t>
  </si>
  <si>
    <t>д Верхняя Пузинерь</t>
  </si>
  <si>
    <t>33621444116</t>
  </si>
  <si>
    <t>д Гаврюшата</t>
  </si>
  <si>
    <t>33621444121</t>
  </si>
  <si>
    <t>д Зайчики</t>
  </si>
  <si>
    <t>33621444126</t>
  </si>
  <si>
    <t>д Изиморка</t>
  </si>
  <si>
    <t>33621444131</t>
  </si>
  <si>
    <t>д Индыгойка</t>
  </si>
  <si>
    <t>33621444136</t>
  </si>
  <si>
    <t>д Комлево</t>
  </si>
  <si>
    <t>33621444141</t>
  </si>
  <si>
    <t>д Кужнур</t>
  </si>
  <si>
    <t>33621444146</t>
  </si>
  <si>
    <t>д Лазари</t>
  </si>
  <si>
    <t>33621444156</t>
  </si>
  <si>
    <t>д Мошкино</t>
  </si>
  <si>
    <t>33621444161</t>
  </si>
  <si>
    <t>д Нижняя Пузинерь</t>
  </si>
  <si>
    <t>33621444166</t>
  </si>
  <si>
    <t>д Палкино</t>
  </si>
  <si>
    <t>33621444171</t>
  </si>
  <si>
    <t>д Пирогово</t>
  </si>
  <si>
    <t>33621444176</t>
  </si>
  <si>
    <t>д Сауничи</t>
  </si>
  <si>
    <t>33621444181</t>
  </si>
  <si>
    <t>д Шайтаны</t>
  </si>
  <si>
    <t>33621444186</t>
  </si>
  <si>
    <t>д Шои</t>
  </si>
  <si>
    <t>33621444191</t>
  </si>
  <si>
    <t>д Якино</t>
  </si>
  <si>
    <t>33621444196</t>
  </si>
  <si>
    <t>с Кузнецово</t>
  </si>
  <si>
    <t>33621444151</t>
  </si>
  <si>
    <t>с Лаж</t>
  </si>
  <si>
    <t>33621444101</t>
  </si>
  <si>
    <t>Лебяжское</t>
  </si>
  <si>
    <t>33621151</t>
  </si>
  <si>
    <t>пгт Лебяжье</t>
  </si>
  <si>
    <t>33621151051</t>
  </si>
  <si>
    <t>Михеевское</t>
  </si>
  <si>
    <t>33621404</t>
  </si>
  <si>
    <t>д Большие Шоры</t>
  </si>
  <si>
    <t>33621404106</t>
  </si>
  <si>
    <t>д Большой Сердеж</t>
  </si>
  <si>
    <t>33621404111</t>
  </si>
  <si>
    <t>д Гари</t>
  </si>
  <si>
    <t>33621404126</t>
  </si>
  <si>
    <t>д Елизарово</t>
  </si>
  <si>
    <t>33621404136</t>
  </si>
  <si>
    <t>д Елькино</t>
  </si>
  <si>
    <t>33621404141</t>
  </si>
  <si>
    <t>д Золотавино</t>
  </si>
  <si>
    <t>33621404146</t>
  </si>
  <si>
    <t>д Кокорево</t>
  </si>
  <si>
    <t>33621404151</t>
  </si>
  <si>
    <t>д Кругленки</t>
  </si>
  <si>
    <t>33621404161</t>
  </si>
  <si>
    <t>д Лоптино</t>
  </si>
  <si>
    <t>33621404166</t>
  </si>
  <si>
    <t>д Лотовщина</t>
  </si>
  <si>
    <t>33621404171</t>
  </si>
  <si>
    <t>д Малый Рын-Дудорово</t>
  </si>
  <si>
    <t>33621404176</t>
  </si>
  <si>
    <t>д Малый Рын-Мари</t>
  </si>
  <si>
    <t>33621404181</t>
  </si>
  <si>
    <t>д Мальковщина</t>
  </si>
  <si>
    <t>33621404186</t>
  </si>
  <si>
    <t>д Марамзино</t>
  </si>
  <si>
    <t>33621404191</t>
  </si>
  <si>
    <t>д Михеевщина</t>
  </si>
  <si>
    <t>33621404101</t>
  </si>
  <si>
    <t>д Молченки</t>
  </si>
  <si>
    <t>33621404201</t>
  </si>
  <si>
    <t>д Мысы</t>
  </si>
  <si>
    <t>33621404206</t>
  </si>
  <si>
    <t>д Окольники</t>
  </si>
  <si>
    <t>33621404211</t>
  </si>
  <si>
    <t>д Приверх</t>
  </si>
  <si>
    <t>33621404221</t>
  </si>
  <si>
    <t>д Редькино</t>
  </si>
  <si>
    <t>33621404226</t>
  </si>
  <si>
    <t>д Савино</t>
  </si>
  <si>
    <t>33621404231</t>
  </si>
  <si>
    <t>д Сазаново</t>
  </si>
  <si>
    <t>33621404236</t>
  </si>
  <si>
    <t>д Ситьмяна</t>
  </si>
  <si>
    <t>33621404246</t>
  </si>
  <si>
    <t>33621404251</t>
  </si>
  <si>
    <t>д Соль-Грязь</t>
  </si>
  <si>
    <t>33621404256</t>
  </si>
  <si>
    <t>33621404261</t>
  </si>
  <si>
    <t>д Трифонята</t>
  </si>
  <si>
    <t>33621404266</t>
  </si>
  <si>
    <t>д Фадеево</t>
  </si>
  <si>
    <t>33621404271</t>
  </si>
  <si>
    <t>д Фомины</t>
  </si>
  <si>
    <t>33621404276</t>
  </si>
  <si>
    <t>д Чистовражье</t>
  </si>
  <si>
    <t>33621404281</t>
  </si>
  <si>
    <t>д Чупраки</t>
  </si>
  <si>
    <t>33621404286</t>
  </si>
  <si>
    <t>д Шишкино</t>
  </si>
  <si>
    <t>33621404291</t>
  </si>
  <si>
    <t>п Окунево</t>
  </si>
  <si>
    <t>33621404216</t>
  </si>
  <si>
    <t>с Боровково</t>
  </si>
  <si>
    <t>33621404116</t>
  </si>
  <si>
    <t>с Вотское</t>
  </si>
  <si>
    <t>33621404121</t>
  </si>
  <si>
    <t>33621404156</t>
  </si>
  <si>
    <t>с Мелянда</t>
  </si>
  <si>
    <t>33621404196</t>
  </si>
  <si>
    <t>с Синцово</t>
  </si>
  <si>
    <t>33621404241</t>
  </si>
  <si>
    <t>х Гурино</t>
  </si>
  <si>
    <t>33621404131</t>
  </si>
  <si>
    <t>Лузский муниципальный район</t>
  </si>
  <si>
    <t>Лальское</t>
  </si>
  <si>
    <t>33622154</t>
  </si>
  <si>
    <t>д Аксеновская</t>
  </si>
  <si>
    <t>33622154106</t>
  </si>
  <si>
    <t>д Александрово</t>
  </si>
  <si>
    <t>33622154111</t>
  </si>
  <si>
    <t>д Аленкино</t>
  </si>
  <si>
    <t>33622154116</t>
  </si>
  <si>
    <t>д Бечковская</t>
  </si>
  <si>
    <t>33622154121</t>
  </si>
  <si>
    <t>д Боброво</t>
  </si>
  <si>
    <t>33622154126</t>
  </si>
  <si>
    <t>д Бурдуково</t>
  </si>
  <si>
    <t>33622154131</t>
  </si>
  <si>
    <t>д Васковская</t>
  </si>
  <si>
    <t>33622154136</t>
  </si>
  <si>
    <t>д Вахрушево</t>
  </si>
  <si>
    <t>33622154141</t>
  </si>
  <si>
    <t>д Вачелово</t>
  </si>
  <si>
    <t>33622154146</t>
  </si>
  <si>
    <t>д Данилово</t>
  </si>
  <si>
    <t>33622154156</t>
  </si>
  <si>
    <t>д Ельцова Гора</t>
  </si>
  <si>
    <t>33622154161</t>
  </si>
  <si>
    <t>д Емельяниха</t>
  </si>
  <si>
    <t>33622154166</t>
  </si>
  <si>
    <t>д Животово</t>
  </si>
  <si>
    <t>33622154171</t>
  </si>
  <si>
    <t>д Заболотье</t>
  </si>
  <si>
    <t>33622154176</t>
  </si>
  <si>
    <t>д Зубарево</t>
  </si>
  <si>
    <t>33622154181</t>
  </si>
  <si>
    <t>д Исток</t>
  </si>
  <si>
    <t>33622154186</t>
  </si>
  <si>
    <t>д Княже</t>
  </si>
  <si>
    <t>33622154191</t>
  </si>
  <si>
    <t>д Козинская</t>
  </si>
  <si>
    <t>33622154196</t>
  </si>
  <si>
    <t>д Кузьминская</t>
  </si>
  <si>
    <t>33622154201</t>
  </si>
  <si>
    <t>д Курлаковская</t>
  </si>
  <si>
    <t>33622154206</t>
  </si>
  <si>
    <t>д Ляпково</t>
  </si>
  <si>
    <t>33622154211</t>
  </si>
  <si>
    <t>д Малое Стройково</t>
  </si>
  <si>
    <t>33622154216</t>
  </si>
  <si>
    <t>д Медведевская</t>
  </si>
  <si>
    <t>33622154221</t>
  </si>
  <si>
    <t>д Миняевская</t>
  </si>
  <si>
    <t>33622154226</t>
  </si>
  <si>
    <t>д Никулино</t>
  </si>
  <si>
    <t>33622154231</t>
  </si>
  <si>
    <t>д Пантелеево</t>
  </si>
  <si>
    <t>33622154236</t>
  </si>
  <si>
    <t>д Перевалово</t>
  </si>
  <si>
    <t>33622154246</t>
  </si>
  <si>
    <t>д Пестово</t>
  </si>
  <si>
    <t>33622154251</t>
  </si>
  <si>
    <t>д Петровщина</t>
  </si>
  <si>
    <t>33622154256</t>
  </si>
  <si>
    <t>д Пожарище</t>
  </si>
  <si>
    <t>33622154266</t>
  </si>
  <si>
    <t>д Попово</t>
  </si>
  <si>
    <t>33622154271</t>
  </si>
  <si>
    <t>д Пятинская</t>
  </si>
  <si>
    <t>33622154276</t>
  </si>
  <si>
    <t>д Руччерп</t>
  </si>
  <si>
    <t>33622154281</t>
  </si>
  <si>
    <t>д Своробово</t>
  </si>
  <si>
    <t>33622154286</t>
  </si>
  <si>
    <t>д Семеновская</t>
  </si>
  <si>
    <t>33622154296</t>
  </si>
  <si>
    <t>д Сирино</t>
  </si>
  <si>
    <t>33622154301</t>
  </si>
  <si>
    <t>д Скалепово</t>
  </si>
  <si>
    <t>33622154306</t>
  </si>
  <si>
    <t>д Старчевская</t>
  </si>
  <si>
    <t>33622154311</t>
  </si>
  <si>
    <t>д Улановская</t>
  </si>
  <si>
    <t>33622154316</t>
  </si>
  <si>
    <t>д Ухтенино</t>
  </si>
  <si>
    <t>33622154321</t>
  </si>
  <si>
    <t>д Ханюг</t>
  </si>
  <si>
    <t>33622154336</t>
  </si>
  <si>
    <t>д Целяково</t>
  </si>
  <si>
    <t>33622154341</t>
  </si>
  <si>
    <t>д Чураково</t>
  </si>
  <si>
    <t>33622154346</t>
  </si>
  <si>
    <t>д Шурыгино Плесо</t>
  </si>
  <si>
    <t>33622154351</t>
  </si>
  <si>
    <t>д Ярцево</t>
  </si>
  <si>
    <t>33622154356</t>
  </si>
  <si>
    <t>п Северные Полянки</t>
  </si>
  <si>
    <t>33622154291</t>
  </si>
  <si>
    <t>пгт Лальск</t>
  </si>
  <si>
    <t>33622154051</t>
  </si>
  <si>
    <t>с Верхне-Лалье</t>
  </si>
  <si>
    <t>33622154151</t>
  </si>
  <si>
    <t>с Учка</t>
  </si>
  <si>
    <t>33622154326</t>
  </si>
  <si>
    <t>Лузское</t>
  </si>
  <si>
    <t>33622101</t>
  </si>
  <si>
    <t>г Луза</t>
  </si>
  <si>
    <t>33622101001</t>
  </si>
  <si>
    <t>д Антюшевская</t>
  </si>
  <si>
    <t>33622101106</t>
  </si>
  <si>
    <t>д Барминская</t>
  </si>
  <si>
    <t>33622101111</t>
  </si>
  <si>
    <t>33622101116</t>
  </si>
  <si>
    <t>д Большое Заборье</t>
  </si>
  <si>
    <t>33622101121</t>
  </si>
  <si>
    <t>д Васильева Горка</t>
  </si>
  <si>
    <t>33622101126</t>
  </si>
  <si>
    <t>д Верхнее Липово</t>
  </si>
  <si>
    <t>33622101131</t>
  </si>
  <si>
    <t>д Демидовская</t>
  </si>
  <si>
    <t>33622101136</t>
  </si>
  <si>
    <t>д Емельяновская</t>
  </si>
  <si>
    <t>33622101141</t>
  </si>
  <si>
    <t>д Ершово</t>
  </si>
  <si>
    <t>33622101146</t>
  </si>
  <si>
    <t>д Ершовская Запань</t>
  </si>
  <si>
    <t>33622101151</t>
  </si>
  <si>
    <t>д Ефаново</t>
  </si>
  <si>
    <t>33622101156</t>
  </si>
  <si>
    <t>д Загарье</t>
  </si>
  <si>
    <t>33622101161</t>
  </si>
  <si>
    <t>д Ивашево</t>
  </si>
  <si>
    <t>33622101166</t>
  </si>
  <si>
    <t>33622101171</t>
  </si>
  <si>
    <t>д Каравайково</t>
  </si>
  <si>
    <t>33622101176</t>
  </si>
  <si>
    <t>д Клобуково</t>
  </si>
  <si>
    <t>33622101181</t>
  </si>
  <si>
    <t>д Копылово</t>
  </si>
  <si>
    <t>33622101186</t>
  </si>
  <si>
    <t>33622101191</t>
  </si>
  <si>
    <t>д Куликово</t>
  </si>
  <si>
    <t>33622101196</t>
  </si>
  <si>
    <t>д Лычаково</t>
  </si>
  <si>
    <t>33622101201</t>
  </si>
  <si>
    <t>д Малое Заборье</t>
  </si>
  <si>
    <t>33622101206</t>
  </si>
  <si>
    <t>33622101216</t>
  </si>
  <si>
    <t>д Огорельцево</t>
  </si>
  <si>
    <t>33622101221</t>
  </si>
  <si>
    <t>д Озерская</t>
  </si>
  <si>
    <t>33622101226</t>
  </si>
  <si>
    <t>д Осинова Слободка</t>
  </si>
  <si>
    <t>33622101231</t>
  </si>
  <si>
    <t>д Пловская</t>
  </si>
  <si>
    <t>33622101241</t>
  </si>
  <si>
    <t>д Родионова Гора</t>
  </si>
  <si>
    <t>33622101246</t>
  </si>
  <si>
    <t>д Соколино</t>
  </si>
  <si>
    <t>33622101251</t>
  </si>
  <si>
    <t>д Старомонастырская</t>
  </si>
  <si>
    <t>33622101256</t>
  </si>
  <si>
    <t>д Субботино</t>
  </si>
  <si>
    <t>33622101261</t>
  </si>
  <si>
    <t>д Турино</t>
  </si>
  <si>
    <t>33622101266</t>
  </si>
  <si>
    <t>д Турково</t>
  </si>
  <si>
    <t>33622101271</t>
  </si>
  <si>
    <t>д Чируховская</t>
  </si>
  <si>
    <t>33622101281</t>
  </si>
  <si>
    <t>ж/д рзд Макуха</t>
  </si>
  <si>
    <t>33622101211</t>
  </si>
  <si>
    <t>железнодорожный разъезд</t>
  </si>
  <si>
    <t>п Христофорово</t>
  </si>
  <si>
    <t>33622101276</t>
  </si>
  <si>
    <t>Папуловское</t>
  </si>
  <si>
    <t>33622428</t>
  </si>
  <si>
    <t>д Алешево</t>
  </si>
  <si>
    <t>33622428106</t>
  </si>
  <si>
    <t>д Андреева Гора</t>
  </si>
  <si>
    <t>33622428111</t>
  </si>
  <si>
    <t>д Антипино</t>
  </si>
  <si>
    <t>33622428116</t>
  </si>
  <si>
    <t>д Бабаевская</t>
  </si>
  <si>
    <t>33622428121</t>
  </si>
  <si>
    <t>д Большедорская</t>
  </si>
  <si>
    <t>33622428126</t>
  </si>
  <si>
    <t>д Бурковская</t>
  </si>
  <si>
    <t>33622428136</t>
  </si>
  <si>
    <t>д Бушковская</t>
  </si>
  <si>
    <t>33622428141</t>
  </si>
  <si>
    <t>д Вердюковская</t>
  </si>
  <si>
    <t>33622428146</t>
  </si>
  <si>
    <t>д Гавриловская</t>
  </si>
  <si>
    <t>33622428151</t>
  </si>
  <si>
    <t>д Годово</t>
  </si>
  <si>
    <t>33622428156</t>
  </si>
  <si>
    <t>д Грибошино</t>
  </si>
  <si>
    <t>33622428166</t>
  </si>
  <si>
    <t>д Грибошинский выставок</t>
  </si>
  <si>
    <t>33622428171</t>
  </si>
  <si>
    <t>д Дресвище</t>
  </si>
  <si>
    <t>33622428176</t>
  </si>
  <si>
    <t>д Егошинская</t>
  </si>
  <si>
    <t>33622428181</t>
  </si>
  <si>
    <t>д Емельяново</t>
  </si>
  <si>
    <t>33622428186</t>
  </si>
  <si>
    <t>д Ерзовка</t>
  </si>
  <si>
    <t>33622428191</t>
  </si>
  <si>
    <t>д Захаровская</t>
  </si>
  <si>
    <t>33622428196</t>
  </si>
  <si>
    <t>д Захаровский выставок</t>
  </si>
  <si>
    <t>33622428201</t>
  </si>
  <si>
    <t>д Кикосовская</t>
  </si>
  <si>
    <t>33622428206</t>
  </si>
  <si>
    <t>д Комельская</t>
  </si>
  <si>
    <t>33622428211</t>
  </si>
  <si>
    <t>д Косково</t>
  </si>
  <si>
    <t>33622428216</t>
  </si>
  <si>
    <t>д Лопотово</t>
  </si>
  <si>
    <t>33622428221</t>
  </si>
  <si>
    <t>д Лухтаново</t>
  </si>
  <si>
    <t>33622428226</t>
  </si>
  <si>
    <t>д Льнозавод</t>
  </si>
  <si>
    <t>33622428231</t>
  </si>
  <si>
    <t>д Моисеева Гора</t>
  </si>
  <si>
    <t>33622428236</t>
  </si>
  <si>
    <t>д Мысовская</t>
  </si>
  <si>
    <t>33622428241</t>
  </si>
  <si>
    <t>д Мясовская</t>
  </si>
  <si>
    <t>33622428246</t>
  </si>
  <si>
    <t>д Надеевская</t>
  </si>
  <si>
    <t>33622428251</t>
  </si>
  <si>
    <t>д Насоновская</t>
  </si>
  <si>
    <t>33622428256</t>
  </si>
  <si>
    <t>д Никитинская</t>
  </si>
  <si>
    <t>33622428261</t>
  </si>
  <si>
    <t>д Павлушинская</t>
  </si>
  <si>
    <t>33622428271</t>
  </si>
  <si>
    <t>д Папулово</t>
  </si>
  <si>
    <t>33622428101</t>
  </si>
  <si>
    <t>д Пасхалинская</t>
  </si>
  <si>
    <t>33622428276</t>
  </si>
  <si>
    <t>д Перевоз</t>
  </si>
  <si>
    <t>33622428281</t>
  </si>
  <si>
    <t>д Пестовская</t>
  </si>
  <si>
    <t>33622428286</t>
  </si>
  <si>
    <t>д Песчанка</t>
  </si>
  <si>
    <t>33622428291</t>
  </si>
  <si>
    <t>д Прокошевская</t>
  </si>
  <si>
    <t>33622428296</t>
  </si>
  <si>
    <t>д Романова Гора</t>
  </si>
  <si>
    <t>33622428301</t>
  </si>
  <si>
    <t>д Спирина Гора</t>
  </si>
  <si>
    <t>33622428306</t>
  </si>
  <si>
    <t>д Тереховская</t>
  </si>
  <si>
    <t>33622428311</t>
  </si>
  <si>
    <t>д Тимошинская</t>
  </si>
  <si>
    <t>33622428316</t>
  </si>
  <si>
    <t>д Ушкинская</t>
  </si>
  <si>
    <t>33622428326</t>
  </si>
  <si>
    <t>д Ушкинский выставок</t>
  </si>
  <si>
    <t>33622428331</t>
  </si>
  <si>
    <t>д Харитоново</t>
  </si>
  <si>
    <t>33622428336</t>
  </si>
  <si>
    <t>д Чирково</t>
  </si>
  <si>
    <t>33622428341</t>
  </si>
  <si>
    <t>д Чумовица</t>
  </si>
  <si>
    <t>33622428346</t>
  </si>
  <si>
    <t>п Боровица</t>
  </si>
  <si>
    <t>33622428131</t>
  </si>
  <si>
    <t>п Уга</t>
  </si>
  <si>
    <t>33622428321</t>
  </si>
  <si>
    <t>Малмыжский муниципальный район</t>
  </si>
  <si>
    <t>Аджимское</t>
  </si>
  <si>
    <t>33623404</t>
  </si>
  <si>
    <t>д Верхняя</t>
  </si>
  <si>
    <t>33623404106</t>
  </si>
  <si>
    <t>д Исаево</t>
  </si>
  <si>
    <t>33623404111</t>
  </si>
  <si>
    <t>д Исаково</t>
  </si>
  <si>
    <t>33623404116</t>
  </si>
  <si>
    <t>д Малая Кучка</t>
  </si>
  <si>
    <t>33623404121</t>
  </si>
  <si>
    <t>с Аджим</t>
  </si>
  <si>
    <t>33623404101</t>
  </si>
  <si>
    <t>Арыкское</t>
  </si>
  <si>
    <t>33623408</t>
  </si>
  <si>
    <t>д Агельдино</t>
  </si>
  <si>
    <t>33623408106</t>
  </si>
  <si>
    <t>д Азбаев Ключ</t>
  </si>
  <si>
    <t>33623408111</t>
  </si>
  <si>
    <t>д Актюба</t>
  </si>
  <si>
    <t>33623408116</t>
  </si>
  <si>
    <t>д Арык</t>
  </si>
  <si>
    <t>33623408101</t>
  </si>
  <si>
    <t>д Большой Сатнур</t>
  </si>
  <si>
    <t>33623408121</t>
  </si>
  <si>
    <t>д Дубровка</t>
  </si>
  <si>
    <t>33623408126</t>
  </si>
  <si>
    <t>д Кучерга</t>
  </si>
  <si>
    <t>33623408131</t>
  </si>
  <si>
    <t>д Малый Сатнур</t>
  </si>
  <si>
    <t>33623408136</t>
  </si>
  <si>
    <t>д Мелетские Горки</t>
  </si>
  <si>
    <t>33623408141</t>
  </si>
  <si>
    <t>д Никольское</t>
  </si>
  <si>
    <t>33623408146</t>
  </si>
  <si>
    <t>д Пижинерь</t>
  </si>
  <si>
    <t>33623408151</t>
  </si>
  <si>
    <t>д Подосиново</t>
  </si>
  <si>
    <t>33623408156</t>
  </si>
  <si>
    <t>д Тукай</t>
  </si>
  <si>
    <t>33623408161</t>
  </si>
  <si>
    <t>д Шурги</t>
  </si>
  <si>
    <t>33623408166</t>
  </si>
  <si>
    <t>Большекитякское</t>
  </si>
  <si>
    <t>33623412</t>
  </si>
  <si>
    <t>д Акбатырево</t>
  </si>
  <si>
    <t>33623412106</t>
  </si>
  <si>
    <t>д Кошай</t>
  </si>
  <si>
    <t>33623412111</t>
  </si>
  <si>
    <t>д Малый Китяк</t>
  </si>
  <si>
    <t>33623412116</t>
  </si>
  <si>
    <t>д Средний Ноныгерь</t>
  </si>
  <si>
    <t>33623412121</t>
  </si>
  <si>
    <t>д Старый Ноныгерь</t>
  </si>
  <si>
    <t>33623412131</t>
  </si>
  <si>
    <t>д Янгулово</t>
  </si>
  <si>
    <t>33623412136</t>
  </si>
  <si>
    <t>с Большой Китяк</t>
  </si>
  <si>
    <t>33623412101</t>
  </si>
  <si>
    <t>с Старый Бурец</t>
  </si>
  <si>
    <t>33623412126</t>
  </si>
  <si>
    <t>Каксинвайское</t>
  </si>
  <si>
    <t>33623424</t>
  </si>
  <si>
    <t>Носокский Лесоучасток</t>
  </si>
  <si>
    <t>33623424156</t>
  </si>
  <si>
    <t>д Аг-Юл</t>
  </si>
  <si>
    <t>33623424106</t>
  </si>
  <si>
    <t>д Большая Шабанка</t>
  </si>
  <si>
    <t>33623424111</t>
  </si>
  <si>
    <t>д Каксинша</t>
  </si>
  <si>
    <t>33623424116</t>
  </si>
  <si>
    <t>д Канамаш</t>
  </si>
  <si>
    <t>33623424121</t>
  </si>
  <si>
    <t>д Курлово</t>
  </si>
  <si>
    <t>33623424126</t>
  </si>
  <si>
    <t>д Малая Шабанка</t>
  </si>
  <si>
    <t>33623424131</t>
  </si>
  <si>
    <t>д Новое Кошкино</t>
  </si>
  <si>
    <t>33623424136</t>
  </si>
  <si>
    <t>д Новый Буртек</t>
  </si>
  <si>
    <t>33623424141</t>
  </si>
  <si>
    <t>д Новый Кокуй</t>
  </si>
  <si>
    <t>33623424146</t>
  </si>
  <si>
    <t>д Новый Малмыж</t>
  </si>
  <si>
    <t>33623424151</t>
  </si>
  <si>
    <t>с Каксинвай</t>
  </si>
  <si>
    <t>33623424101</t>
  </si>
  <si>
    <t>Калининское</t>
  </si>
  <si>
    <t>33623428</t>
  </si>
  <si>
    <t>д Новая Коса</t>
  </si>
  <si>
    <t>33623428111</t>
  </si>
  <si>
    <t>33623428116</t>
  </si>
  <si>
    <t>д Нослы</t>
  </si>
  <si>
    <t>33623428121</t>
  </si>
  <si>
    <t>д Пахотная</t>
  </si>
  <si>
    <t>33623428126</t>
  </si>
  <si>
    <t>д Постниково</t>
  </si>
  <si>
    <t>33623428131</t>
  </si>
  <si>
    <t>д Сива</t>
  </si>
  <si>
    <t>33623428136</t>
  </si>
  <si>
    <t>д Старая Коса</t>
  </si>
  <si>
    <t>33623428141</t>
  </si>
  <si>
    <t>д Старые Бакуры</t>
  </si>
  <si>
    <t>33623428146</t>
  </si>
  <si>
    <t>д Старый Буртек</t>
  </si>
  <si>
    <t>33623428151</t>
  </si>
  <si>
    <t>д Троедворка</t>
  </si>
  <si>
    <t>33623428156</t>
  </si>
  <si>
    <t>с Дерюшево</t>
  </si>
  <si>
    <t>33623428106</t>
  </si>
  <si>
    <t>с Калинино</t>
  </si>
  <si>
    <t>33623428101</t>
  </si>
  <si>
    <t>Константиновское</t>
  </si>
  <si>
    <t>33623432</t>
  </si>
  <si>
    <t>с Константиновка</t>
  </si>
  <si>
    <t>33623432101</t>
  </si>
  <si>
    <t>Малмыжское</t>
  </si>
  <si>
    <t>33623101</t>
  </si>
  <si>
    <t>г Малмыж</t>
  </si>
  <si>
    <t>33623101001</t>
  </si>
  <si>
    <t>Мари-Малмыжское</t>
  </si>
  <si>
    <t>33623436</t>
  </si>
  <si>
    <t>д Ахпай</t>
  </si>
  <si>
    <t>33623436106</t>
  </si>
  <si>
    <t>д Старый Кокуй</t>
  </si>
  <si>
    <t>33623436111</t>
  </si>
  <si>
    <t>с Мари-Малмыж</t>
  </si>
  <si>
    <t>33623436101</t>
  </si>
  <si>
    <t>Мелетское</t>
  </si>
  <si>
    <t>33623440</t>
  </si>
  <si>
    <t>д Аргыж</t>
  </si>
  <si>
    <t>33623440106</t>
  </si>
  <si>
    <t>д Веселая Горка</t>
  </si>
  <si>
    <t>33623440111</t>
  </si>
  <si>
    <t>д Дмитриевка</t>
  </si>
  <si>
    <t>33623440116</t>
  </si>
  <si>
    <t>д Захватаево</t>
  </si>
  <si>
    <t>33623440121</t>
  </si>
  <si>
    <t>д Мелеть</t>
  </si>
  <si>
    <t>33623440101</t>
  </si>
  <si>
    <t>Новосмаильское</t>
  </si>
  <si>
    <t>33623444</t>
  </si>
  <si>
    <t>д Алдарово</t>
  </si>
  <si>
    <t>33623444106</t>
  </si>
  <si>
    <t>д Каменный Ключ</t>
  </si>
  <si>
    <t>33623444111</t>
  </si>
  <si>
    <t>д Поречке Китяк</t>
  </si>
  <si>
    <t>33623444116</t>
  </si>
  <si>
    <t>д Салкым-Чишма</t>
  </si>
  <si>
    <t>33623444121</t>
  </si>
  <si>
    <t>д Удмурт Китяк</t>
  </si>
  <si>
    <t>33623444126</t>
  </si>
  <si>
    <t>починок Южный</t>
  </si>
  <si>
    <t>33623444131</t>
  </si>
  <si>
    <t>с Новая Смаиль</t>
  </si>
  <si>
    <t>33623444101</t>
  </si>
  <si>
    <t>Плотбищенское</t>
  </si>
  <si>
    <t>33623448</t>
  </si>
  <si>
    <t>п Арпорек</t>
  </si>
  <si>
    <t>33623448106</t>
  </si>
  <si>
    <t>п Плотбище</t>
  </si>
  <si>
    <t>33623448101</t>
  </si>
  <si>
    <t>Преображенское</t>
  </si>
  <si>
    <t>33623452</t>
  </si>
  <si>
    <t>д Нижний Шугурак</t>
  </si>
  <si>
    <t>33623452106</t>
  </si>
  <si>
    <t>д Носок</t>
  </si>
  <si>
    <t>33623452111</t>
  </si>
  <si>
    <t>д Преображенка</t>
  </si>
  <si>
    <t>33623452101</t>
  </si>
  <si>
    <t>д Тан</t>
  </si>
  <si>
    <t>33623452116</t>
  </si>
  <si>
    <t>Ральниковское</t>
  </si>
  <si>
    <t>33623456</t>
  </si>
  <si>
    <t>д Кондаки</t>
  </si>
  <si>
    <t>33623456106</t>
  </si>
  <si>
    <t>д Марьял</t>
  </si>
  <si>
    <t>33623456111</t>
  </si>
  <si>
    <t>д Пивоварово</t>
  </si>
  <si>
    <t>33623456116</t>
  </si>
  <si>
    <t>д Платынерь</t>
  </si>
  <si>
    <t>33623456121</t>
  </si>
  <si>
    <t>д Порез</t>
  </si>
  <si>
    <t>33623456126</t>
  </si>
  <si>
    <t>д Пукшинерь</t>
  </si>
  <si>
    <t>33623456131</t>
  </si>
  <si>
    <t>с Ральники</t>
  </si>
  <si>
    <t>33623456101</t>
  </si>
  <si>
    <t>Рожкинское</t>
  </si>
  <si>
    <t>33623460</t>
  </si>
  <si>
    <t>д Илемас</t>
  </si>
  <si>
    <t>33623460106</t>
  </si>
  <si>
    <t>д Сунцово</t>
  </si>
  <si>
    <t>33623460111</t>
  </si>
  <si>
    <t>д Шишинерь</t>
  </si>
  <si>
    <t>33623460116</t>
  </si>
  <si>
    <t>с Рожки</t>
  </si>
  <si>
    <t>33623460101</t>
  </si>
  <si>
    <t>Савальское</t>
  </si>
  <si>
    <t>33623464</t>
  </si>
  <si>
    <t>д Азелино</t>
  </si>
  <si>
    <t>33623464106</t>
  </si>
  <si>
    <t>д Марс</t>
  </si>
  <si>
    <t>33623464121</t>
  </si>
  <si>
    <t>д Новый Ирюк</t>
  </si>
  <si>
    <t>33623464126</t>
  </si>
  <si>
    <t>д Урнек</t>
  </si>
  <si>
    <t>33623464136</t>
  </si>
  <si>
    <t>д Шагабань</t>
  </si>
  <si>
    <t>33623464141</t>
  </si>
  <si>
    <t>починок Кулапинский</t>
  </si>
  <si>
    <t>33623464116</t>
  </si>
  <si>
    <t>починок Троицкий</t>
  </si>
  <si>
    <t>33623464131</t>
  </si>
  <si>
    <t>с Гоньба</t>
  </si>
  <si>
    <t>33623464111</t>
  </si>
  <si>
    <t>с Савали</t>
  </si>
  <si>
    <t>33623464101</t>
  </si>
  <si>
    <t>Староирюкское</t>
  </si>
  <si>
    <t>33623470</t>
  </si>
  <si>
    <t>с Старый Ирюк</t>
  </si>
  <si>
    <t>33623470101</t>
  </si>
  <si>
    <t>Старотушкинское</t>
  </si>
  <si>
    <t>33623472</t>
  </si>
  <si>
    <t>д Кинерь</t>
  </si>
  <si>
    <t>33623472106</t>
  </si>
  <si>
    <t>д Куженерка</t>
  </si>
  <si>
    <t>33623472111</t>
  </si>
  <si>
    <t>д Новая Тушка</t>
  </si>
  <si>
    <t>33623472116</t>
  </si>
  <si>
    <t>д Перескоки</t>
  </si>
  <si>
    <t>33623472121</t>
  </si>
  <si>
    <t>с Старая Тушка</t>
  </si>
  <si>
    <t>33623472101</t>
  </si>
  <si>
    <t>Тат-Верх-Гоньбинское</t>
  </si>
  <si>
    <t>33623476</t>
  </si>
  <si>
    <t>д Верх-Гоньба</t>
  </si>
  <si>
    <t>33623476106</t>
  </si>
  <si>
    <t>33623476111</t>
  </si>
  <si>
    <t>д Хода</t>
  </si>
  <si>
    <t>33623476116</t>
  </si>
  <si>
    <t>с Тат-Верх-Гоньба</t>
  </si>
  <si>
    <t>33623476101</t>
  </si>
  <si>
    <t>Мурашинский муниципальный район</t>
  </si>
  <si>
    <t>Мурашинское</t>
  </si>
  <si>
    <t>33624101</t>
  </si>
  <si>
    <t>г Мураши</t>
  </si>
  <si>
    <t>33624101001</t>
  </si>
  <si>
    <t>д Белозерье</t>
  </si>
  <si>
    <t>33624101106</t>
  </si>
  <si>
    <t>33624435</t>
  </si>
  <si>
    <t>д Бовыкины</t>
  </si>
  <si>
    <t>33624435116</t>
  </si>
  <si>
    <t>д Большая Коротаевщина</t>
  </si>
  <si>
    <t>33624435121</t>
  </si>
  <si>
    <t>д Даниловка</t>
  </si>
  <si>
    <t>33624435141</t>
  </si>
  <si>
    <t>д Егоренки</t>
  </si>
  <si>
    <t>33624435146</t>
  </si>
  <si>
    <t>д Заборщина</t>
  </si>
  <si>
    <t>33624435151</t>
  </si>
  <si>
    <t>д Зверки</t>
  </si>
  <si>
    <t>33624101111</t>
  </si>
  <si>
    <t>д Казаковщина</t>
  </si>
  <si>
    <t>33624435156</t>
  </si>
  <si>
    <t>д Каица</t>
  </si>
  <si>
    <t>33624101116</t>
  </si>
  <si>
    <t>д Коммуна</t>
  </si>
  <si>
    <t>33624101121</t>
  </si>
  <si>
    <t>д Костенки</t>
  </si>
  <si>
    <t>33624435161</t>
  </si>
  <si>
    <t>д Крысановы</t>
  </si>
  <si>
    <t>33624435166</t>
  </si>
  <si>
    <t>д Крюковцы</t>
  </si>
  <si>
    <t>33624435171</t>
  </si>
  <si>
    <t>д Нижняя Зотинская</t>
  </si>
  <si>
    <t>33624435176</t>
  </si>
  <si>
    <t>д Никишичи</t>
  </si>
  <si>
    <t>33624101126</t>
  </si>
  <si>
    <t>д Омутная</t>
  </si>
  <si>
    <t>33624101131</t>
  </si>
  <si>
    <t>д Пермята</t>
  </si>
  <si>
    <t>33624435196</t>
  </si>
  <si>
    <t>д Петруничи</t>
  </si>
  <si>
    <t>33624435201</t>
  </si>
  <si>
    <t>д Поломка</t>
  </si>
  <si>
    <t>33624435206</t>
  </si>
  <si>
    <t>д Столбик</t>
  </si>
  <si>
    <t>33624101146</t>
  </si>
  <si>
    <t>д Шленники</t>
  </si>
  <si>
    <t>33624101151</t>
  </si>
  <si>
    <t>ж/д ст Староверческая</t>
  </si>
  <si>
    <t>33624435211</t>
  </si>
  <si>
    <t>п Безбожник</t>
  </si>
  <si>
    <t>33624435101</t>
  </si>
  <si>
    <t>п Березовский</t>
  </si>
  <si>
    <t>33624435111</t>
  </si>
  <si>
    <t>п Волосница</t>
  </si>
  <si>
    <t>33624435136</t>
  </si>
  <si>
    <t>п Новый</t>
  </si>
  <si>
    <t>33624435181</t>
  </si>
  <si>
    <t>33624435186</t>
  </si>
  <si>
    <t>п Пахарь</t>
  </si>
  <si>
    <t>33624101136</t>
  </si>
  <si>
    <t>п Подгорный</t>
  </si>
  <si>
    <t>33624101141</t>
  </si>
  <si>
    <t>п Стахановский</t>
  </si>
  <si>
    <t>33624435216</t>
  </si>
  <si>
    <t>п Тылай</t>
  </si>
  <si>
    <t>33624435221</t>
  </si>
  <si>
    <t>п Шубрюг</t>
  </si>
  <si>
    <t>33624435226</t>
  </si>
  <si>
    <t>с Алексеевское</t>
  </si>
  <si>
    <t>33624435106</t>
  </si>
  <si>
    <t>с Боровица</t>
  </si>
  <si>
    <t>33624435126</t>
  </si>
  <si>
    <t>с Верхораменье</t>
  </si>
  <si>
    <t>33624435131</t>
  </si>
  <si>
    <t>с Паломохино</t>
  </si>
  <si>
    <t>33624435191</t>
  </si>
  <si>
    <t>Нагорский муниципальный район</t>
  </si>
  <si>
    <t>Кобринское</t>
  </si>
  <si>
    <t>33625416</t>
  </si>
  <si>
    <t>д Щучкино</t>
  </si>
  <si>
    <t>33625416116</t>
  </si>
  <si>
    <t>п Кобра</t>
  </si>
  <si>
    <t>33625416101</t>
  </si>
  <si>
    <t>п Красная Речка</t>
  </si>
  <si>
    <t>33625416106</t>
  </si>
  <si>
    <t>п Орлецы</t>
  </si>
  <si>
    <t>33625416111</t>
  </si>
  <si>
    <t>Метелевское</t>
  </si>
  <si>
    <t>33625424</t>
  </si>
  <si>
    <t>д Каменное</t>
  </si>
  <si>
    <t>33625424106</t>
  </si>
  <si>
    <t>д Комарово</t>
  </si>
  <si>
    <t>33625424111</t>
  </si>
  <si>
    <t>п Бажелка</t>
  </si>
  <si>
    <t>33625424101</t>
  </si>
  <si>
    <t>Мулинское</t>
  </si>
  <si>
    <t>33625428</t>
  </si>
  <si>
    <t>33625428106</t>
  </si>
  <si>
    <t>33625428111</t>
  </si>
  <si>
    <t>д Зуевцы</t>
  </si>
  <si>
    <t>33625428116</t>
  </si>
  <si>
    <t>д Ильмовцы</t>
  </si>
  <si>
    <t>33625428121</t>
  </si>
  <si>
    <t>33625428126</t>
  </si>
  <si>
    <t>д Качонки</t>
  </si>
  <si>
    <t>33625428131</t>
  </si>
  <si>
    <t>д Коберцы</t>
  </si>
  <si>
    <t>33625428136</t>
  </si>
  <si>
    <t>33625428141</t>
  </si>
  <si>
    <t>д Лапченки</t>
  </si>
  <si>
    <t>33625428146</t>
  </si>
  <si>
    <t>д Малашата</t>
  </si>
  <si>
    <t>33625428156</t>
  </si>
  <si>
    <t>д Маракулино</t>
  </si>
  <si>
    <t>33625428161</t>
  </si>
  <si>
    <t>д Назаровцы</t>
  </si>
  <si>
    <t>33625428166</t>
  </si>
  <si>
    <t>д Панфилята</t>
  </si>
  <si>
    <t>33625428171</t>
  </si>
  <si>
    <t>д Сабельцы</t>
  </si>
  <si>
    <t>33625428176</t>
  </si>
  <si>
    <t>д Шулаки</t>
  </si>
  <si>
    <t>33625428181</t>
  </si>
  <si>
    <t>п Липовое</t>
  </si>
  <si>
    <t>33625428151</t>
  </si>
  <si>
    <t>с Мулино</t>
  </si>
  <si>
    <t>33625428101</t>
  </si>
  <si>
    <t>Нагорское</t>
  </si>
  <si>
    <t>33625151</t>
  </si>
  <si>
    <t>пгт Нагорск</t>
  </si>
  <si>
    <t>33625151051</t>
  </si>
  <si>
    <t>Синегорское</t>
  </si>
  <si>
    <t>33625444</t>
  </si>
  <si>
    <t>д Даниловцы</t>
  </si>
  <si>
    <t>33625444106</t>
  </si>
  <si>
    <t>д Липовка</t>
  </si>
  <si>
    <t>33625444116</t>
  </si>
  <si>
    <t>п Крутой Лог</t>
  </si>
  <si>
    <t>33625444111</t>
  </si>
  <si>
    <t>п Мытьец</t>
  </si>
  <si>
    <t>33625444121</t>
  </si>
  <si>
    <t>п Первомайск</t>
  </si>
  <si>
    <t>33625444126</t>
  </si>
  <si>
    <t>с Синегорье</t>
  </si>
  <si>
    <t>33625444101</t>
  </si>
  <si>
    <t>с Шкары</t>
  </si>
  <si>
    <t>33625444131</t>
  </si>
  <si>
    <t>Чеглаковское</t>
  </si>
  <si>
    <t>33625432</t>
  </si>
  <si>
    <t>33625432106</t>
  </si>
  <si>
    <t>д Вагули</t>
  </si>
  <si>
    <t>33625432111</t>
  </si>
  <si>
    <t>д Волчата</t>
  </si>
  <si>
    <t>33625432116</t>
  </si>
  <si>
    <t>д Гасники</t>
  </si>
  <si>
    <t>33625432121</t>
  </si>
  <si>
    <t>д Гогли</t>
  </si>
  <si>
    <t>33625432126</t>
  </si>
  <si>
    <t>д Двоеглазовцы</t>
  </si>
  <si>
    <t>33625432131</t>
  </si>
  <si>
    <t>д Драчки</t>
  </si>
  <si>
    <t>33625432136</t>
  </si>
  <si>
    <t>33625432146</t>
  </si>
  <si>
    <t>д Кошулино</t>
  </si>
  <si>
    <t>33625432151</t>
  </si>
  <si>
    <t>д Кыши</t>
  </si>
  <si>
    <t>33625432156</t>
  </si>
  <si>
    <t>д Лазаренки</t>
  </si>
  <si>
    <t>33625432161</t>
  </si>
  <si>
    <t>д Лыжана</t>
  </si>
  <si>
    <t>33625432166</t>
  </si>
  <si>
    <t>д Малыгинцы</t>
  </si>
  <si>
    <t>33625432171</t>
  </si>
  <si>
    <t>д Мизонинцы</t>
  </si>
  <si>
    <t>33625432176</t>
  </si>
  <si>
    <t>д Микшата</t>
  </si>
  <si>
    <t>33625432181</t>
  </si>
  <si>
    <t>д Москвята</t>
  </si>
  <si>
    <t>33625432186</t>
  </si>
  <si>
    <t>д Носковы</t>
  </si>
  <si>
    <t>33625432201</t>
  </si>
  <si>
    <t>д Плетни</t>
  </si>
  <si>
    <t>33625432206</t>
  </si>
  <si>
    <t>д Рыбаки</t>
  </si>
  <si>
    <t>33625432211</t>
  </si>
  <si>
    <t>д Семинцы</t>
  </si>
  <si>
    <t>33625432216</t>
  </si>
  <si>
    <t>33625432226</t>
  </si>
  <si>
    <t>д Сосновка</t>
  </si>
  <si>
    <t>33625432231</t>
  </si>
  <si>
    <t>д Сырчины</t>
  </si>
  <si>
    <t>33625432236</t>
  </si>
  <si>
    <t>д Труфакинцы</t>
  </si>
  <si>
    <t>33625432241</t>
  </si>
  <si>
    <t>д Чеглаки</t>
  </si>
  <si>
    <t>33625432101</t>
  </si>
  <si>
    <t>д Чекмари</t>
  </si>
  <si>
    <t>33625432246</t>
  </si>
  <si>
    <t>д Шевырталово</t>
  </si>
  <si>
    <t>33625432251</t>
  </si>
  <si>
    <t>д Шестеперы</t>
  </si>
  <si>
    <t>33625432256</t>
  </si>
  <si>
    <t>33625432261</t>
  </si>
  <si>
    <t>д Шуплецы</t>
  </si>
  <si>
    <t>33625432266</t>
  </si>
  <si>
    <t>п Новостройка</t>
  </si>
  <si>
    <t>33625432196</t>
  </si>
  <si>
    <t>п Симоновка</t>
  </si>
  <si>
    <t>33625432221</t>
  </si>
  <si>
    <t>с Заево</t>
  </si>
  <si>
    <t>33625432141</t>
  </si>
  <si>
    <t>с Николаево</t>
  </si>
  <si>
    <t>33625432191</t>
  </si>
  <si>
    <t>Немский муниципальный район</t>
  </si>
  <si>
    <t>Архангельское</t>
  </si>
  <si>
    <t>33626404</t>
  </si>
  <si>
    <t>33626404106</t>
  </si>
  <si>
    <t>33626404116</t>
  </si>
  <si>
    <t>33626404121</t>
  </si>
  <si>
    <t>д Жгули</t>
  </si>
  <si>
    <t>33626404126</t>
  </si>
  <si>
    <t>33626404131</t>
  </si>
  <si>
    <t>д Кривая Дуброва</t>
  </si>
  <si>
    <t>33626404136</t>
  </si>
  <si>
    <t>д Кукмары</t>
  </si>
  <si>
    <t>33626404141</t>
  </si>
  <si>
    <t>д Маслова Дуброва</t>
  </si>
  <si>
    <t>33626404146</t>
  </si>
  <si>
    <t>д Печище</t>
  </si>
  <si>
    <t>33626404151</t>
  </si>
  <si>
    <t>33626404156</t>
  </si>
  <si>
    <t>д Сосновица</t>
  </si>
  <si>
    <t>33626404166</t>
  </si>
  <si>
    <t>д Сысоево</t>
  </si>
  <si>
    <t>33626404171</t>
  </si>
  <si>
    <t>д Талик</t>
  </si>
  <si>
    <t>33626404176</t>
  </si>
  <si>
    <t>д Черезы</t>
  </si>
  <si>
    <t>33626404181</t>
  </si>
  <si>
    <t>д Шипишник</t>
  </si>
  <si>
    <t>33626404186</t>
  </si>
  <si>
    <t>с Архангельское</t>
  </si>
  <si>
    <t>33626404101</t>
  </si>
  <si>
    <t>с Васильевское</t>
  </si>
  <si>
    <t>33626404111</t>
  </si>
  <si>
    <t>с Соколово</t>
  </si>
  <si>
    <t>33626404161</t>
  </si>
  <si>
    <t>Ильинское</t>
  </si>
  <si>
    <t>33626412</t>
  </si>
  <si>
    <t>33626412101</t>
  </si>
  <si>
    <t>Немское</t>
  </si>
  <si>
    <t>33626424</t>
  </si>
  <si>
    <t>д Большие Пальники</t>
  </si>
  <si>
    <t>33626424106</t>
  </si>
  <si>
    <t>33626151</t>
  </si>
  <si>
    <t>д Бриткино</t>
  </si>
  <si>
    <t>33626151116</t>
  </si>
  <si>
    <t>д Вахруши</t>
  </si>
  <si>
    <t>33626151121</t>
  </si>
  <si>
    <t>д Верхорубы</t>
  </si>
  <si>
    <t>33626151126</t>
  </si>
  <si>
    <t>д Вишневка</t>
  </si>
  <si>
    <t>33626424111</t>
  </si>
  <si>
    <t>д Воронец</t>
  </si>
  <si>
    <t>33626424116</t>
  </si>
  <si>
    <t>д Ворончихино</t>
  </si>
  <si>
    <t>33626151131</t>
  </si>
  <si>
    <t>д Еловщина</t>
  </si>
  <si>
    <t>33626151136</t>
  </si>
  <si>
    <t>33626424121</t>
  </si>
  <si>
    <t>д Козиха</t>
  </si>
  <si>
    <t>33626424126</t>
  </si>
  <si>
    <t>д Козлянка</t>
  </si>
  <si>
    <t>33626424131</t>
  </si>
  <si>
    <t>д Коновалово</t>
  </si>
  <si>
    <t>33626151141</t>
  </si>
  <si>
    <t>д Копнята</t>
  </si>
  <si>
    <t>33626424141</t>
  </si>
  <si>
    <t>д Крестьянка</t>
  </si>
  <si>
    <t>33626424146</t>
  </si>
  <si>
    <t>д Медкоедово</t>
  </si>
  <si>
    <t>33626424156</t>
  </si>
  <si>
    <t>д Михино</t>
  </si>
  <si>
    <t>33626151146</t>
  </si>
  <si>
    <t>д Незамаи</t>
  </si>
  <si>
    <t>33626151151</t>
  </si>
  <si>
    <t>д Николаевка</t>
  </si>
  <si>
    <t>33626151156</t>
  </si>
  <si>
    <t>д Письман</t>
  </si>
  <si>
    <t>33626151161</t>
  </si>
  <si>
    <t>д Прокошево</t>
  </si>
  <si>
    <t>33626151166</t>
  </si>
  <si>
    <t>д Рагозы</t>
  </si>
  <si>
    <t>33626424161</t>
  </si>
  <si>
    <t>33626424101</t>
  </si>
  <si>
    <t>д Шаши</t>
  </si>
  <si>
    <t>33626424171</t>
  </si>
  <si>
    <t>33626151111</t>
  </si>
  <si>
    <t>пгт Нема</t>
  </si>
  <si>
    <t>33626151051</t>
  </si>
  <si>
    <t>с Арское</t>
  </si>
  <si>
    <t>33626151106</t>
  </si>
  <si>
    <t>с Колобово</t>
  </si>
  <si>
    <t>33626424136</t>
  </si>
  <si>
    <t>с Марково</t>
  </si>
  <si>
    <t>33626424151</t>
  </si>
  <si>
    <t>с Светополье</t>
  </si>
  <si>
    <t>33626424166</t>
  </si>
  <si>
    <t>Нолинский муниципальный район</t>
  </si>
  <si>
    <t>Аркульское</t>
  </si>
  <si>
    <t>33627152</t>
  </si>
  <si>
    <t>33627152106</t>
  </si>
  <si>
    <t>пгт Аркуль</t>
  </si>
  <si>
    <t>33627152051</t>
  </si>
  <si>
    <t>Красноярское</t>
  </si>
  <si>
    <t>33627418</t>
  </si>
  <si>
    <t>д Боровляна</t>
  </si>
  <si>
    <t>33627418106</t>
  </si>
  <si>
    <t>33627418111</t>
  </si>
  <si>
    <t>д Сомовщина</t>
  </si>
  <si>
    <t>33627418121</t>
  </si>
  <si>
    <t>д Чащино</t>
  </si>
  <si>
    <t>33627418126</t>
  </si>
  <si>
    <t>п Красный Яр</t>
  </si>
  <si>
    <t>33627418101</t>
  </si>
  <si>
    <t>починок Никольский</t>
  </si>
  <si>
    <t>33627418116</t>
  </si>
  <si>
    <t>Кырчанское</t>
  </si>
  <si>
    <t>33627420</t>
  </si>
  <si>
    <t>д Ерпули</t>
  </si>
  <si>
    <t>33627420106</t>
  </si>
  <si>
    <t>д Жевлаки</t>
  </si>
  <si>
    <t>33627420111</t>
  </si>
  <si>
    <t>д Карачи</t>
  </si>
  <si>
    <t>33627420116</t>
  </si>
  <si>
    <t>д Коромысловщина</t>
  </si>
  <si>
    <t>33627420121</t>
  </si>
  <si>
    <t>д Новик</t>
  </si>
  <si>
    <t>33627420126</t>
  </si>
  <si>
    <t>д Плешково</t>
  </si>
  <si>
    <t>33627420131</t>
  </si>
  <si>
    <t>д Плосково</t>
  </si>
  <si>
    <t>33627420136</t>
  </si>
  <si>
    <t>д Рогали</t>
  </si>
  <si>
    <t>33627420141</t>
  </si>
  <si>
    <t>п Светлые Пруды</t>
  </si>
  <si>
    <t>33627420146</t>
  </si>
  <si>
    <t>с Кырчаны</t>
  </si>
  <si>
    <t>33627420101</t>
  </si>
  <si>
    <t>Лудянское</t>
  </si>
  <si>
    <t>33627428</t>
  </si>
  <si>
    <t>д Белоусово</t>
  </si>
  <si>
    <t>33627428106</t>
  </si>
  <si>
    <t>33627428121</t>
  </si>
  <si>
    <t>д Редькины</t>
  </si>
  <si>
    <t>33627428126</t>
  </si>
  <si>
    <t>д Слободчики</t>
  </si>
  <si>
    <t>33627428131</t>
  </si>
  <si>
    <t>д Хорьки</t>
  </si>
  <si>
    <t>33627428136</t>
  </si>
  <si>
    <t>с Верхоишеть</t>
  </si>
  <si>
    <t>33627428111</t>
  </si>
  <si>
    <t>с Лудяна</t>
  </si>
  <si>
    <t>33627428101</t>
  </si>
  <si>
    <t>с Лудяна-Ясашинская</t>
  </si>
  <si>
    <t>33627428116</t>
  </si>
  <si>
    <t>Медведское</t>
  </si>
  <si>
    <t>33627430</t>
  </si>
  <si>
    <t>д Баимово</t>
  </si>
  <si>
    <t>33627430106</t>
  </si>
  <si>
    <t>д Талый Ключ</t>
  </si>
  <si>
    <t>33627430116</t>
  </si>
  <si>
    <t>д Тошкино</t>
  </si>
  <si>
    <t>33627430121</t>
  </si>
  <si>
    <t>д Тулан</t>
  </si>
  <si>
    <t>33627430126</t>
  </si>
  <si>
    <t>п Медведок</t>
  </si>
  <si>
    <t>33627430101</t>
  </si>
  <si>
    <t>с Сырчаны</t>
  </si>
  <si>
    <t>33627430111</t>
  </si>
  <si>
    <t>с Юртик</t>
  </si>
  <si>
    <t>33627430131</t>
  </si>
  <si>
    <t>Нолинское</t>
  </si>
  <si>
    <t>33627101</t>
  </si>
  <si>
    <t>г Нолинск</t>
  </si>
  <si>
    <t>33627101001</t>
  </si>
  <si>
    <t>Перевозское</t>
  </si>
  <si>
    <t>33627436</t>
  </si>
  <si>
    <t>д Боговитовщина</t>
  </si>
  <si>
    <t>33627436106</t>
  </si>
  <si>
    <t>д Вострижанье</t>
  </si>
  <si>
    <t>33627436111</t>
  </si>
  <si>
    <t>33627436116</t>
  </si>
  <si>
    <t>д Малое Хлюпино</t>
  </si>
  <si>
    <t>33627436121</t>
  </si>
  <si>
    <t>33627436101</t>
  </si>
  <si>
    <t>д Рудаки</t>
  </si>
  <si>
    <t>33627436126</t>
  </si>
  <si>
    <t>д Среднее</t>
  </si>
  <si>
    <t>33627436131</t>
  </si>
  <si>
    <t>д Ухтым</t>
  </si>
  <si>
    <t>33627436141</t>
  </si>
  <si>
    <t>33627436146</t>
  </si>
  <si>
    <t>с Сретенск</t>
  </si>
  <si>
    <t>33627436136</t>
  </si>
  <si>
    <t>Рябиновское</t>
  </si>
  <si>
    <t>33627432</t>
  </si>
  <si>
    <t>д Варнаки</t>
  </si>
  <si>
    <t>33627432116</t>
  </si>
  <si>
    <t>д Зубари</t>
  </si>
  <si>
    <t>33627432121</t>
  </si>
  <si>
    <t>д Квашенники</t>
  </si>
  <si>
    <t>33627432126</t>
  </si>
  <si>
    <t>д Лузино</t>
  </si>
  <si>
    <t>33627432131</t>
  </si>
  <si>
    <t>д Пуга</t>
  </si>
  <si>
    <t>33627432141</t>
  </si>
  <si>
    <t>д Рябиновщина</t>
  </si>
  <si>
    <t>33627432101</t>
  </si>
  <si>
    <t>д Серегово</t>
  </si>
  <si>
    <t>33627432146</t>
  </si>
  <si>
    <t>д Чесноки</t>
  </si>
  <si>
    <t>33627432151</t>
  </si>
  <si>
    <t>п Птицефабрика</t>
  </si>
  <si>
    <t>33627432136</t>
  </si>
  <si>
    <t>починок Александровский</t>
  </si>
  <si>
    <t>33627432106</t>
  </si>
  <si>
    <t>с Ботыли</t>
  </si>
  <si>
    <t>33627432111</t>
  </si>
  <si>
    <t>Татауровское</t>
  </si>
  <si>
    <t>33627452</t>
  </si>
  <si>
    <t>д Подоморята</t>
  </si>
  <si>
    <t>33627452106</t>
  </si>
  <si>
    <t>33627452111</t>
  </si>
  <si>
    <t>д Селюнинцы</t>
  </si>
  <si>
    <t>33627452116</t>
  </si>
  <si>
    <t>д Симахино</t>
  </si>
  <si>
    <t>33627452121</t>
  </si>
  <si>
    <t>д Тимки</t>
  </si>
  <si>
    <t>33627452126</t>
  </si>
  <si>
    <t>с Татаурово</t>
  </si>
  <si>
    <t>33627452101</t>
  </si>
  <si>
    <t>Шварихинское</t>
  </si>
  <si>
    <t>33627456</t>
  </si>
  <si>
    <t>д Безводное</t>
  </si>
  <si>
    <t>33627456106</t>
  </si>
  <si>
    <t>33627456111</t>
  </si>
  <si>
    <t>33627456121</t>
  </si>
  <si>
    <t>33627456126</t>
  </si>
  <si>
    <t>д Липино</t>
  </si>
  <si>
    <t>33627456131</t>
  </si>
  <si>
    <t>д Мелянда</t>
  </si>
  <si>
    <t>33627456136</t>
  </si>
  <si>
    <t>33627456141</t>
  </si>
  <si>
    <t>д Удельное</t>
  </si>
  <si>
    <t>33627456146</t>
  </si>
  <si>
    <t>33627456151</t>
  </si>
  <si>
    <t>33627456156</t>
  </si>
  <si>
    <t>д Шалаги</t>
  </si>
  <si>
    <t>33627456161</t>
  </si>
  <si>
    <t>с Зыково</t>
  </si>
  <si>
    <t>33627456116</t>
  </si>
  <si>
    <t>с Швариха</t>
  </si>
  <si>
    <t>33627456101</t>
  </si>
  <si>
    <t>Омутнинский муниципальный район</t>
  </si>
  <si>
    <t>Белореченское</t>
  </si>
  <si>
    <t>33628410</t>
  </si>
  <si>
    <t>ж/д ст Тонкино</t>
  </si>
  <si>
    <t>33628410111</t>
  </si>
  <si>
    <t>п Белореченск</t>
  </si>
  <si>
    <t>33628410101</t>
  </si>
  <si>
    <t>п Метрострой</t>
  </si>
  <si>
    <t>33628410106</t>
  </si>
  <si>
    <t>Восточное</t>
  </si>
  <si>
    <t>33628155</t>
  </si>
  <si>
    <t>пгт Восточный</t>
  </si>
  <si>
    <t>33628155051</t>
  </si>
  <si>
    <t>Вятское</t>
  </si>
  <si>
    <t>33628412</t>
  </si>
  <si>
    <t>33628412106</t>
  </si>
  <si>
    <t>33628412101</t>
  </si>
  <si>
    <t>д Зимино</t>
  </si>
  <si>
    <t>33628412111</t>
  </si>
  <si>
    <t>д Лупья</t>
  </si>
  <si>
    <t>33628412121</t>
  </si>
  <si>
    <t>д Лусники</t>
  </si>
  <si>
    <t>33628412126</t>
  </si>
  <si>
    <t>д Пермская</t>
  </si>
  <si>
    <t>33628412131</t>
  </si>
  <si>
    <t>д Пестери</t>
  </si>
  <si>
    <t>33628412136</t>
  </si>
  <si>
    <t>33628412141</t>
  </si>
  <si>
    <t>д Реневская</t>
  </si>
  <si>
    <t>33628412146</t>
  </si>
  <si>
    <t>д Рякино</t>
  </si>
  <si>
    <t>33628412151</t>
  </si>
  <si>
    <t>д Сидорята</t>
  </si>
  <si>
    <t>33628412156</t>
  </si>
  <si>
    <t>д Турундаевская</t>
  </si>
  <si>
    <t>33628412166</t>
  </si>
  <si>
    <t>ж/д рзд 92 км</t>
  </si>
  <si>
    <t>33628412161</t>
  </si>
  <si>
    <t>33628412171</t>
  </si>
  <si>
    <t>с Красноглинье</t>
  </si>
  <si>
    <t>33628412116</t>
  </si>
  <si>
    <t>Залазнинское</t>
  </si>
  <si>
    <t>33628420</t>
  </si>
  <si>
    <t>33628420106</t>
  </si>
  <si>
    <t>д Большие Камерлята</t>
  </si>
  <si>
    <t>33628420116</t>
  </si>
  <si>
    <t>д Вороны</t>
  </si>
  <si>
    <t>33628420121</t>
  </si>
  <si>
    <t>33628420126</t>
  </si>
  <si>
    <t>33628420131</t>
  </si>
  <si>
    <t>д Платоновцы</t>
  </si>
  <si>
    <t>33628420136</t>
  </si>
  <si>
    <t>д Ренево</t>
  </si>
  <si>
    <t>33628420141</t>
  </si>
  <si>
    <t>д Спиринцы</t>
  </si>
  <si>
    <t>33628420151</t>
  </si>
  <si>
    <t>д Тименки</t>
  </si>
  <si>
    <t>33628420156</t>
  </si>
  <si>
    <t>д Хробысты</t>
  </si>
  <si>
    <t>33628420161</t>
  </si>
  <si>
    <t>д Шумайлово</t>
  </si>
  <si>
    <t>33628420166</t>
  </si>
  <si>
    <t>д Шумайловцы</t>
  </si>
  <si>
    <t>33628420171</t>
  </si>
  <si>
    <t>п Белорецк</t>
  </si>
  <si>
    <t>33628420111</t>
  </si>
  <si>
    <t>п Северный</t>
  </si>
  <si>
    <t>33628420146</t>
  </si>
  <si>
    <t>с Залазна</t>
  </si>
  <si>
    <t>33628420101</t>
  </si>
  <si>
    <t>Леснополянское</t>
  </si>
  <si>
    <t>33628424</t>
  </si>
  <si>
    <t>д Малофеевка</t>
  </si>
  <si>
    <t>33628424111</t>
  </si>
  <si>
    <t>ж/д будка 100 км</t>
  </si>
  <si>
    <t>33628424121</t>
  </si>
  <si>
    <t>железнодорожная будка</t>
  </si>
  <si>
    <t>п Лесные Поляны</t>
  </si>
  <si>
    <t>33628424101</t>
  </si>
  <si>
    <t>п Лупья</t>
  </si>
  <si>
    <t>33628424106</t>
  </si>
  <si>
    <t>п Химик</t>
  </si>
  <si>
    <t>33628424116</t>
  </si>
  <si>
    <t>Омутнинское</t>
  </si>
  <si>
    <t>33628101</t>
  </si>
  <si>
    <t>г Омутнинск</t>
  </si>
  <si>
    <t>33628101001</t>
  </si>
  <si>
    <t>д Осокино</t>
  </si>
  <si>
    <t>33628101116</t>
  </si>
  <si>
    <t>д Плетеневская</t>
  </si>
  <si>
    <t>33628101121</t>
  </si>
  <si>
    <t>п Васильевский</t>
  </si>
  <si>
    <t>33628101106</t>
  </si>
  <si>
    <t>п Омутнинский</t>
  </si>
  <si>
    <t>33628101111</t>
  </si>
  <si>
    <t>Песковское</t>
  </si>
  <si>
    <t>33628162</t>
  </si>
  <si>
    <t>33628162106</t>
  </si>
  <si>
    <t>п Котчиха</t>
  </si>
  <si>
    <t>33628162111</t>
  </si>
  <si>
    <t>пгт Песковка</t>
  </si>
  <si>
    <t>33628162051</t>
  </si>
  <si>
    <t>Чернохолуницкое</t>
  </si>
  <si>
    <t>33628430</t>
  </si>
  <si>
    <t>п Черная Холуница</t>
  </si>
  <si>
    <t>33628430101</t>
  </si>
  <si>
    <t>Шахровское</t>
  </si>
  <si>
    <t>33628432</t>
  </si>
  <si>
    <t>д Малая Малаговская</t>
  </si>
  <si>
    <t>33628432106</t>
  </si>
  <si>
    <t>п Струговский</t>
  </si>
  <si>
    <t>33628432111</t>
  </si>
  <si>
    <t>п Шахровка</t>
  </si>
  <si>
    <t>33628432101</t>
  </si>
  <si>
    <t>Опаринский муниципальный район</t>
  </si>
  <si>
    <t>Альмежское</t>
  </si>
  <si>
    <t>33629404</t>
  </si>
  <si>
    <t>п Альмеж</t>
  </si>
  <si>
    <t>33629404101</t>
  </si>
  <si>
    <t>Вазюкское</t>
  </si>
  <si>
    <t>33629408</t>
  </si>
  <si>
    <t>д Ванинская</t>
  </si>
  <si>
    <t>33629408106</t>
  </si>
  <si>
    <t>д Волоковая 1</t>
  </si>
  <si>
    <t>33629408111</t>
  </si>
  <si>
    <t>д Волоковая 2</t>
  </si>
  <si>
    <t>33629408116</t>
  </si>
  <si>
    <t>д Ново-Кузюгская</t>
  </si>
  <si>
    <t>33629408126</t>
  </si>
  <si>
    <t>33629408131</t>
  </si>
  <si>
    <t>д Сергеевская Веретея</t>
  </si>
  <si>
    <t>33629408136</t>
  </si>
  <si>
    <t>п Вазюк</t>
  </si>
  <si>
    <t>33629408101</t>
  </si>
  <si>
    <t>п Нагибино</t>
  </si>
  <si>
    <t>33629408121</t>
  </si>
  <si>
    <t>Заринское</t>
  </si>
  <si>
    <t>33629414</t>
  </si>
  <si>
    <t>п Заря</t>
  </si>
  <si>
    <t>33629414101</t>
  </si>
  <si>
    <t>Маромицкое</t>
  </si>
  <si>
    <t>33629424</t>
  </si>
  <si>
    <t>п Маромица</t>
  </si>
  <si>
    <t>33629424101</t>
  </si>
  <si>
    <t>Опаринское</t>
  </si>
  <si>
    <t>33629151</t>
  </si>
  <si>
    <t>33629151102</t>
  </si>
  <si>
    <t>д Верлюг</t>
  </si>
  <si>
    <t>33629151103</t>
  </si>
  <si>
    <t>д Культура</t>
  </si>
  <si>
    <t>33629151106</t>
  </si>
  <si>
    <t>д Нижняя Волманга</t>
  </si>
  <si>
    <t>33629151113</t>
  </si>
  <si>
    <t>д Поставленная Вновь</t>
  </si>
  <si>
    <t>33629151114</t>
  </si>
  <si>
    <t>д Холоватка</t>
  </si>
  <si>
    <t>33629151115</t>
  </si>
  <si>
    <t>п Латышский</t>
  </si>
  <si>
    <t>33629151111</t>
  </si>
  <si>
    <t>п Чурсья</t>
  </si>
  <si>
    <t>33629151116</t>
  </si>
  <si>
    <t>пгт Опарино</t>
  </si>
  <si>
    <t>33629151051</t>
  </si>
  <si>
    <t>с Молома</t>
  </si>
  <si>
    <t>33629151112</t>
  </si>
  <si>
    <t>33629434</t>
  </si>
  <si>
    <t>д Верхний Починок</t>
  </si>
  <si>
    <t>33629434106</t>
  </si>
  <si>
    <t>д Верхняя Паломица</t>
  </si>
  <si>
    <t>33629434111</t>
  </si>
  <si>
    <t>д Нижний Починок</t>
  </si>
  <si>
    <t>33629434116</t>
  </si>
  <si>
    <t>д Нижняя Паломица</t>
  </si>
  <si>
    <t>33629434121</t>
  </si>
  <si>
    <t>33629434101</t>
  </si>
  <si>
    <t>33629434126</t>
  </si>
  <si>
    <t>Стрельское</t>
  </si>
  <si>
    <t>33629435</t>
  </si>
  <si>
    <t>д Волгарица</t>
  </si>
  <si>
    <t>33629435111</t>
  </si>
  <si>
    <t>д Дуванное</t>
  </si>
  <si>
    <t>33629435116</t>
  </si>
  <si>
    <t>д Кокоулинская</t>
  </si>
  <si>
    <t>33629435121</t>
  </si>
  <si>
    <t>д Мамошино</t>
  </si>
  <si>
    <t>33629435126</t>
  </si>
  <si>
    <t>д Сапоговская</t>
  </si>
  <si>
    <t>33629435131</t>
  </si>
  <si>
    <t>33629435136</t>
  </si>
  <si>
    <t>д Стрельская</t>
  </si>
  <si>
    <t>33629435101</t>
  </si>
  <si>
    <t>д Чалбун</t>
  </si>
  <si>
    <t>33629435141</t>
  </si>
  <si>
    <t>д Шабурская</t>
  </si>
  <si>
    <t>33629435146</t>
  </si>
  <si>
    <t>д Шадринская</t>
  </si>
  <si>
    <t>33629435161</t>
  </si>
  <si>
    <t>п Верхняя Волманга</t>
  </si>
  <si>
    <t>33629435106</t>
  </si>
  <si>
    <t>с Шабуры</t>
  </si>
  <si>
    <t>33629435151</t>
  </si>
  <si>
    <t>с Шадрино</t>
  </si>
  <si>
    <t>33629435156</t>
  </si>
  <si>
    <t>Оричевский муниципальный район</t>
  </si>
  <si>
    <t>Адышевское</t>
  </si>
  <si>
    <t>33630404</t>
  </si>
  <si>
    <t>33630404106</t>
  </si>
  <si>
    <t>д Жданухино</t>
  </si>
  <si>
    <t>33630404111</t>
  </si>
  <si>
    <t>д Кленовая</t>
  </si>
  <si>
    <t>33630404116</t>
  </si>
  <si>
    <t>д Мамино</t>
  </si>
  <si>
    <t>33630404126</t>
  </si>
  <si>
    <t>д Мочалище</t>
  </si>
  <si>
    <t>33630404131</t>
  </si>
  <si>
    <t>33630404136</t>
  </si>
  <si>
    <t>33630404141</t>
  </si>
  <si>
    <t>д Сивая</t>
  </si>
  <si>
    <t>33630404146</t>
  </si>
  <si>
    <t>д Шабарденки</t>
  </si>
  <si>
    <t>33630404151</t>
  </si>
  <si>
    <t>п Колос</t>
  </si>
  <si>
    <t>33630404121</t>
  </si>
  <si>
    <t>с Адышево</t>
  </si>
  <si>
    <t>33630404101</t>
  </si>
  <si>
    <t>Быстрицкое</t>
  </si>
  <si>
    <t>33630406</t>
  </si>
  <si>
    <t>д Таборы</t>
  </si>
  <si>
    <t>33630406106</t>
  </si>
  <si>
    <t>33630406111</t>
  </si>
  <si>
    <t>с Быстрица</t>
  </si>
  <si>
    <t>33630406101</t>
  </si>
  <si>
    <t>Гарское</t>
  </si>
  <si>
    <t>33630412</t>
  </si>
  <si>
    <t>д Бакулины</t>
  </si>
  <si>
    <t>33630412106</t>
  </si>
  <si>
    <t>33630412111</t>
  </si>
  <si>
    <t>д Левановы</t>
  </si>
  <si>
    <t>33630412116</t>
  </si>
  <si>
    <t>д Малые Гари</t>
  </si>
  <si>
    <t>33630412121</t>
  </si>
  <si>
    <t>д Обжерины</t>
  </si>
  <si>
    <t>33630412126</t>
  </si>
  <si>
    <t>д Параваевы</t>
  </si>
  <si>
    <t>33630412131</t>
  </si>
  <si>
    <t>д Савиновы</t>
  </si>
  <si>
    <t>33630412136</t>
  </si>
  <si>
    <t>д Салмаки</t>
  </si>
  <si>
    <t>33630412141</t>
  </si>
  <si>
    <t>д Субботичи</t>
  </si>
  <si>
    <t>33630412146</t>
  </si>
  <si>
    <t>33630412151</t>
  </si>
  <si>
    <t>п Зенгино</t>
  </si>
  <si>
    <t>33630412101</t>
  </si>
  <si>
    <t>Истобенское</t>
  </si>
  <si>
    <t>33630416</t>
  </si>
  <si>
    <t>д Бобыли</t>
  </si>
  <si>
    <t>33630416106</t>
  </si>
  <si>
    <t>д Вальково</t>
  </si>
  <si>
    <t>33630416111</t>
  </si>
  <si>
    <t>д Верхние Пленковы</t>
  </si>
  <si>
    <t>33630416116</t>
  </si>
  <si>
    <t>д Давыдово</t>
  </si>
  <si>
    <t>33630416121</t>
  </si>
  <si>
    <t>д Елькины</t>
  </si>
  <si>
    <t>33630416126</t>
  </si>
  <si>
    <t>д Заозерица</t>
  </si>
  <si>
    <t>33630416131</t>
  </si>
  <si>
    <t>д Ишутиновы</t>
  </si>
  <si>
    <t>33630416136</t>
  </si>
  <si>
    <t>д Карпины</t>
  </si>
  <si>
    <t>33630416141</t>
  </si>
  <si>
    <t>д Коржавины</t>
  </si>
  <si>
    <t>33630416146</t>
  </si>
  <si>
    <t>д Корсаковы</t>
  </si>
  <si>
    <t>33630416151</t>
  </si>
  <si>
    <t>д Красново</t>
  </si>
  <si>
    <t>33630416156</t>
  </si>
  <si>
    <t>д Крысовы</t>
  </si>
  <si>
    <t>33630416161</t>
  </si>
  <si>
    <t>д Кутергины</t>
  </si>
  <si>
    <t>33630416166</t>
  </si>
  <si>
    <t>д Лобки</t>
  </si>
  <si>
    <t>33630416171</t>
  </si>
  <si>
    <t>д Малые Колбины</t>
  </si>
  <si>
    <t>33630416176</t>
  </si>
  <si>
    <t>д Мороговы</t>
  </si>
  <si>
    <t>33630416181</t>
  </si>
  <si>
    <t>д Нижние Пленковы</t>
  </si>
  <si>
    <t>33630416186</t>
  </si>
  <si>
    <t>д Нижние Ярыгины</t>
  </si>
  <si>
    <t>33630416191</t>
  </si>
  <si>
    <t>д Одегово</t>
  </si>
  <si>
    <t>33630416196</t>
  </si>
  <si>
    <t>д Осиново</t>
  </si>
  <si>
    <t>33630416201</t>
  </si>
  <si>
    <t>д Плешки</t>
  </si>
  <si>
    <t>33630416206</t>
  </si>
  <si>
    <t>д Подволочье</t>
  </si>
  <si>
    <t>33630416211</t>
  </si>
  <si>
    <t>д Рогачи</t>
  </si>
  <si>
    <t>33630416216</t>
  </si>
  <si>
    <t>33630416221</t>
  </si>
  <si>
    <t>д Савичи</t>
  </si>
  <si>
    <t>33630416226</t>
  </si>
  <si>
    <t>д Свистоки</t>
  </si>
  <si>
    <t>33630416231</t>
  </si>
  <si>
    <t>33630416236</t>
  </si>
  <si>
    <t>д Суричи</t>
  </si>
  <si>
    <t>33630416241</t>
  </si>
  <si>
    <t>д Тиваненки</t>
  </si>
  <si>
    <t>33630416246</t>
  </si>
  <si>
    <t>д Тришки</t>
  </si>
  <si>
    <t>33630416251</t>
  </si>
  <si>
    <t>33630416256</t>
  </si>
  <si>
    <t>д Тупицыны</t>
  </si>
  <si>
    <t>33630416261</t>
  </si>
  <si>
    <t>д Ульяново</t>
  </si>
  <si>
    <t>33630416266</t>
  </si>
  <si>
    <t>д Целищевы</t>
  </si>
  <si>
    <t>33630416271</t>
  </si>
  <si>
    <t>д Шевнины</t>
  </si>
  <si>
    <t>33630416276</t>
  </si>
  <si>
    <t>с Истобенск</t>
  </si>
  <si>
    <t>33630416101</t>
  </si>
  <si>
    <t>Коршикское</t>
  </si>
  <si>
    <t>33630420</t>
  </si>
  <si>
    <t>д Астраповцы</t>
  </si>
  <si>
    <t>33630420106</t>
  </si>
  <si>
    <t>д Большое Рогово</t>
  </si>
  <si>
    <t>33630420111</t>
  </si>
  <si>
    <t>д Большой Коршик</t>
  </si>
  <si>
    <t>33630420116</t>
  </si>
  <si>
    <t>д Бонево</t>
  </si>
  <si>
    <t>33630420121</t>
  </si>
  <si>
    <t>д Елизаровцы</t>
  </si>
  <si>
    <t>33630420126</t>
  </si>
  <si>
    <t>33630420131</t>
  </si>
  <si>
    <t>д Липатенки</t>
  </si>
  <si>
    <t>33630420136</t>
  </si>
  <si>
    <t>д Малая Грызиха</t>
  </si>
  <si>
    <t>33630420141</t>
  </si>
  <si>
    <t>д Мудрень</t>
  </si>
  <si>
    <t>33630420146</t>
  </si>
  <si>
    <t>33630420151</t>
  </si>
  <si>
    <t>с Коршик</t>
  </si>
  <si>
    <t>33630420101</t>
  </si>
  <si>
    <t>Кучелаповское</t>
  </si>
  <si>
    <t>33630424</t>
  </si>
  <si>
    <t>33630424106</t>
  </si>
  <si>
    <t>д Бутырки</t>
  </si>
  <si>
    <t>33630424111</t>
  </si>
  <si>
    <t>д Веселухи</t>
  </si>
  <si>
    <t>33630424116</t>
  </si>
  <si>
    <t>д Ворсино</t>
  </si>
  <si>
    <t>33630424121</t>
  </si>
  <si>
    <t>д Дербени</t>
  </si>
  <si>
    <t>33630424126</t>
  </si>
  <si>
    <t>д Кучелапы</t>
  </si>
  <si>
    <t>33630424101</t>
  </si>
  <si>
    <t>33630424131</t>
  </si>
  <si>
    <t>д Татарник</t>
  </si>
  <si>
    <t>33630424141</t>
  </si>
  <si>
    <t>п Сосновый Бор</t>
  </si>
  <si>
    <t>33630424136</t>
  </si>
  <si>
    <t>п Шинник</t>
  </si>
  <si>
    <t>33630424146</t>
  </si>
  <si>
    <t>Лёвинское</t>
  </si>
  <si>
    <t>33630153</t>
  </si>
  <si>
    <t>пгт Лёвинцы</t>
  </si>
  <si>
    <t>33630153051</t>
  </si>
  <si>
    <t>Лугоболотное</t>
  </si>
  <si>
    <t>33630426</t>
  </si>
  <si>
    <t>д Бутырины</t>
  </si>
  <si>
    <t>33630426106</t>
  </si>
  <si>
    <t>д Шипицыны</t>
  </si>
  <si>
    <t>33630426111</t>
  </si>
  <si>
    <t>33630426101</t>
  </si>
  <si>
    <t>Мирнинское</t>
  </si>
  <si>
    <t>33630154</t>
  </si>
  <si>
    <t>33630154106</t>
  </si>
  <si>
    <t>д Березкины</t>
  </si>
  <si>
    <t>33630154111</t>
  </si>
  <si>
    <t>д Брагичи</t>
  </si>
  <si>
    <t>33630154116</t>
  </si>
  <si>
    <t>д Горбачи</t>
  </si>
  <si>
    <t>33630154126</t>
  </si>
  <si>
    <t>33630154131</t>
  </si>
  <si>
    <t>33630154136</t>
  </si>
  <si>
    <t>д Корсаки</t>
  </si>
  <si>
    <t>33630154141</t>
  </si>
  <si>
    <t>д Марадыково</t>
  </si>
  <si>
    <t>33630154146</t>
  </si>
  <si>
    <t>д Новожилы</t>
  </si>
  <si>
    <t>33630154151</t>
  </si>
  <si>
    <t>33630154156</t>
  </si>
  <si>
    <t>д Ряби</t>
  </si>
  <si>
    <t>33630154161</t>
  </si>
  <si>
    <t>д Серичи</t>
  </si>
  <si>
    <t>33630154166</t>
  </si>
  <si>
    <t>д Тарасовы</t>
  </si>
  <si>
    <t>33630154171</t>
  </si>
  <si>
    <t>д Терешичи</t>
  </si>
  <si>
    <t>33630154176</t>
  </si>
  <si>
    <t>д Тихоненки</t>
  </si>
  <si>
    <t>33630154181</t>
  </si>
  <si>
    <t>33630154186</t>
  </si>
  <si>
    <t>д Храмые</t>
  </si>
  <si>
    <t>33630154191</t>
  </si>
  <si>
    <t>д Чигили</t>
  </si>
  <si>
    <t>33630154196</t>
  </si>
  <si>
    <t>д Якуничи</t>
  </si>
  <si>
    <t>33630154201</t>
  </si>
  <si>
    <t>ж/д казарма 894 км</t>
  </si>
  <si>
    <t>33630154206</t>
  </si>
  <si>
    <t>п Быстряги</t>
  </si>
  <si>
    <t>33630154121</t>
  </si>
  <si>
    <t>пгт Мирный</t>
  </si>
  <si>
    <t>33630154051</t>
  </si>
  <si>
    <t>Оричевское</t>
  </si>
  <si>
    <t>33630151</t>
  </si>
  <si>
    <t>пгт Оричи</t>
  </si>
  <si>
    <t>33630151051</t>
  </si>
  <si>
    <t>Пищальское</t>
  </si>
  <si>
    <t>33630436</t>
  </si>
  <si>
    <t>д Бурундуки</t>
  </si>
  <si>
    <t>33630436106</t>
  </si>
  <si>
    <t>д Волгичи</t>
  </si>
  <si>
    <t>33630436111</t>
  </si>
  <si>
    <t>д Коробейники</t>
  </si>
  <si>
    <t>33630436116</t>
  </si>
  <si>
    <t>д Кропачи</t>
  </si>
  <si>
    <t>33630436121</t>
  </si>
  <si>
    <t>д Крутиковщина</t>
  </si>
  <si>
    <t>33630436126</t>
  </si>
  <si>
    <t>д Лопата</t>
  </si>
  <si>
    <t>33630436131</t>
  </si>
  <si>
    <t>д Лундыши</t>
  </si>
  <si>
    <t>33630436136</t>
  </si>
  <si>
    <t>д Максенки</t>
  </si>
  <si>
    <t>33630436141</t>
  </si>
  <si>
    <t>д Мусоновы</t>
  </si>
  <si>
    <t>33630436146</t>
  </si>
  <si>
    <t>33630436151</t>
  </si>
  <si>
    <t>д Нечаевы</t>
  </si>
  <si>
    <t>33630436156</t>
  </si>
  <si>
    <t>д Нешумаровы</t>
  </si>
  <si>
    <t>33630436161</t>
  </si>
  <si>
    <t>д Панкратенки</t>
  </si>
  <si>
    <t>33630436166</t>
  </si>
  <si>
    <t>д Парамшонки</t>
  </si>
  <si>
    <t>33630436171</t>
  </si>
  <si>
    <t>33630436176</t>
  </si>
  <si>
    <t>д Подгоряна</t>
  </si>
  <si>
    <t>33630436181</t>
  </si>
  <si>
    <t>д Селюгановы</t>
  </si>
  <si>
    <t>33630436186</t>
  </si>
  <si>
    <t>д Тиуновщина</t>
  </si>
  <si>
    <t>33630436191</t>
  </si>
  <si>
    <t>д Шадричи</t>
  </si>
  <si>
    <t>33630436196</t>
  </si>
  <si>
    <t>с Пищалье</t>
  </si>
  <si>
    <t>33630436101</t>
  </si>
  <si>
    <t>Пустошенское</t>
  </si>
  <si>
    <t>33630440</t>
  </si>
  <si>
    <t>д Бехтери</t>
  </si>
  <si>
    <t>33630440106</t>
  </si>
  <si>
    <t>д Дресва</t>
  </si>
  <si>
    <t>33630440111</t>
  </si>
  <si>
    <t>д Жолобовы</t>
  </si>
  <si>
    <t>33630440116</t>
  </si>
  <si>
    <t>33630440121</t>
  </si>
  <si>
    <t>д Климины</t>
  </si>
  <si>
    <t>33630440126</t>
  </si>
  <si>
    <t>33630440131</t>
  </si>
  <si>
    <t>д Кульпино</t>
  </si>
  <si>
    <t>33630440136</t>
  </si>
  <si>
    <t>д Мошкина Мельница</t>
  </si>
  <si>
    <t>33630440146</t>
  </si>
  <si>
    <t>33630440151</t>
  </si>
  <si>
    <t>д Чикишане</t>
  </si>
  <si>
    <t>33630440156</t>
  </si>
  <si>
    <t>д Шабалино</t>
  </si>
  <si>
    <t>33630440161</t>
  </si>
  <si>
    <t>д Шипаково</t>
  </si>
  <si>
    <t>33630440166</t>
  </si>
  <si>
    <t>д Щенники</t>
  </si>
  <si>
    <t>33630440171</t>
  </si>
  <si>
    <t>с Монастырщина</t>
  </si>
  <si>
    <t>33630440141</t>
  </si>
  <si>
    <t>с Пустоши</t>
  </si>
  <si>
    <t>33630440101</t>
  </si>
  <si>
    <t>Спас-Талицкое</t>
  </si>
  <si>
    <t>33630444</t>
  </si>
  <si>
    <t>33630444106</t>
  </si>
  <si>
    <t>д Большие Лобастовы</t>
  </si>
  <si>
    <t>33630444111</t>
  </si>
  <si>
    <t>33630444116</t>
  </si>
  <si>
    <t>д Булдачиха</t>
  </si>
  <si>
    <t>33630444121</t>
  </si>
  <si>
    <t>д Ваулины</t>
  </si>
  <si>
    <t>33630444126</t>
  </si>
  <si>
    <t>д Втюрины</t>
  </si>
  <si>
    <t>33630444131</t>
  </si>
  <si>
    <t>д Голицыны</t>
  </si>
  <si>
    <t>33630444136</t>
  </si>
  <si>
    <t>д Гребенщики</t>
  </si>
  <si>
    <t>33630444141</t>
  </si>
  <si>
    <t>д Дунаевы</t>
  </si>
  <si>
    <t>33630444146</t>
  </si>
  <si>
    <t>д Жгулевы</t>
  </si>
  <si>
    <t>33630444151</t>
  </si>
  <si>
    <t>д Замятины</t>
  </si>
  <si>
    <t>33630444156</t>
  </si>
  <si>
    <t>д Заполье</t>
  </si>
  <si>
    <t>33630444161</t>
  </si>
  <si>
    <t>д Золотая Гора</t>
  </si>
  <si>
    <t>33630444166</t>
  </si>
  <si>
    <t>д Кокорины</t>
  </si>
  <si>
    <t>33630444176</t>
  </si>
  <si>
    <t>д Кормичи</t>
  </si>
  <si>
    <t>33630444181</t>
  </si>
  <si>
    <t>д Котики</t>
  </si>
  <si>
    <t>33630444186</t>
  </si>
  <si>
    <t>33630444191</t>
  </si>
  <si>
    <t>д Мартыновы</t>
  </si>
  <si>
    <t>33630444206</t>
  </si>
  <si>
    <t>д Мокушичи</t>
  </si>
  <si>
    <t>33630444211</t>
  </si>
  <si>
    <t>33630444216</t>
  </si>
  <si>
    <t>33630444221</t>
  </si>
  <si>
    <t>д Овсянники</t>
  </si>
  <si>
    <t>33630444226</t>
  </si>
  <si>
    <t>д Озерные</t>
  </si>
  <si>
    <t>33630444231</t>
  </si>
  <si>
    <t>33630444236</t>
  </si>
  <si>
    <t>д Помаскины</t>
  </si>
  <si>
    <t>33630444241</t>
  </si>
  <si>
    <t>33630444246</t>
  </si>
  <si>
    <t>д Рай</t>
  </si>
  <si>
    <t>33630444251</t>
  </si>
  <si>
    <t>д Ремеши</t>
  </si>
  <si>
    <t>33630444256</t>
  </si>
  <si>
    <t>д Решетники</t>
  </si>
  <si>
    <t>33630444261</t>
  </si>
  <si>
    <t>33630444266</t>
  </si>
  <si>
    <t>33630444271</t>
  </si>
  <si>
    <t>д Сергеевы</t>
  </si>
  <si>
    <t>33630444276</t>
  </si>
  <si>
    <t>д Середыш</t>
  </si>
  <si>
    <t>33630444281</t>
  </si>
  <si>
    <t>33630444286</t>
  </si>
  <si>
    <t>д Смолиха</t>
  </si>
  <si>
    <t>33630444291</t>
  </si>
  <si>
    <t>д Соседки</t>
  </si>
  <si>
    <t>33630444296</t>
  </si>
  <si>
    <t>д Толстиковы</t>
  </si>
  <si>
    <t>33630444306</t>
  </si>
  <si>
    <t>д Трапицыны</t>
  </si>
  <si>
    <t>33630444311</t>
  </si>
  <si>
    <t>33630444316</t>
  </si>
  <si>
    <t>д Тюмень</t>
  </si>
  <si>
    <t>33630444321</t>
  </si>
  <si>
    <t>д Улановы</t>
  </si>
  <si>
    <t>33630444326</t>
  </si>
  <si>
    <t>33630444331</t>
  </si>
  <si>
    <t>д Цепели</t>
  </si>
  <si>
    <t>33630444336</t>
  </si>
  <si>
    <t>д Чернопенье</t>
  </si>
  <si>
    <t>33630444341</t>
  </si>
  <si>
    <t>д Чуркины</t>
  </si>
  <si>
    <t>33630444346</t>
  </si>
  <si>
    <t>33630444351</t>
  </si>
  <si>
    <t>33630444356</t>
  </si>
  <si>
    <t>ж/д казарма 907 км</t>
  </si>
  <si>
    <t>33630444361</t>
  </si>
  <si>
    <t>ж/д рзд Социалистический</t>
  </si>
  <si>
    <t>33630444301</t>
  </si>
  <si>
    <t>п Луговой</t>
  </si>
  <si>
    <t>33630444196</t>
  </si>
  <si>
    <t>п Майский</t>
  </si>
  <si>
    <t>33630444201</t>
  </si>
  <si>
    <t>с Камешница</t>
  </si>
  <si>
    <t>33630444171</t>
  </si>
  <si>
    <t>с Спас-Талица</t>
  </si>
  <si>
    <t>33630444101</t>
  </si>
  <si>
    <t>Стрижевское</t>
  </si>
  <si>
    <t>33630157</t>
  </si>
  <si>
    <t>пгт Стрижи</t>
  </si>
  <si>
    <t>33630157051</t>
  </si>
  <si>
    <t>Суводское</t>
  </si>
  <si>
    <t>33630448</t>
  </si>
  <si>
    <t>п Разбойный Бор</t>
  </si>
  <si>
    <t>33630448106</t>
  </si>
  <si>
    <t>п Суводи</t>
  </si>
  <si>
    <t>33630448101</t>
  </si>
  <si>
    <t>Торфяное</t>
  </si>
  <si>
    <t>33630450</t>
  </si>
  <si>
    <t>п Торфяной</t>
  </si>
  <si>
    <t>33630450101</t>
  </si>
  <si>
    <t>Усовское</t>
  </si>
  <si>
    <t>33630452</t>
  </si>
  <si>
    <t>д Жирухины</t>
  </si>
  <si>
    <t>33630452106</t>
  </si>
  <si>
    <t>д Крутец</t>
  </si>
  <si>
    <t>33630452111</t>
  </si>
  <si>
    <t>д Усовы</t>
  </si>
  <si>
    <t>33630452101</t>
  </si>
  <si>
    <t>Шалеговское</t>
  </si>
  <si>
    <t>33630456</t>
  </si>
  <si>
    <t>д Белопуховы</t>
  </si>
  <si>
    <t>33630456106</t>
  </si>
  <si>
    <t>д Бороничи</t>
  </si>
  <si>
    <t>33630456111</t>
  </si>
  <si>
    <t>д Бурлаки</t>
  </si>
  <si>
    <t>33630456116</t>
  </si>
  <si>
    <t>д Бушмаки</t>
  </si>
  <si>
    <t>33630456121</t>
  </si>
  <si>
    <t>д Вершининцы</t>
  </si>
  <si>
    <t>33630456126</t>
  </si>
  <si>
    <t>33630456131</t>
  </si>
  <si>
    <t>д Головинцы</t>
  </si>
  <si>
    <t>33630456136</t>
  </si>
  <si>
    <t>д Егозы</t>
  </si>
  <si>
    <t>33630456141</t>
  </si>
  <si>
    <t>д Залесье</t>
  </si>
  <si>
    <t>33630456146</t>
  </si>
  <si>
    <t>д Ишимовы</t>
  </si>
  <si>
    <t>33630456156</t>
  </si>
  <si>
    <t>33630456161</t>
  </si>
  <si>
    <t>д Королевы</t>
  </si>
  <si>
    <t>33630456166</t>
  </si>
  <si>
    <t>д Короли</t>
  </si>
  <si>
    <t>33630456171</t>
  </si>
  <si>
    <t>д Крутцы</t>
  </si>
  <si>
    <t>33630456176</t>
  </si>
  <si>
    <t>д Кунгуровы</t>
  </si>
  <si>
    <t>33630456181</t>
  </si>
  <si>
    <t>д Лобастовы</t>
  </si>
  <si>
    <t>33630456186</t>
  </si>
  <si>
    <t>д Лобошане</t>
  </si>
  <si>
    <t>33630456191</t>
  </si>
  <si>
    <t>д Логичи</t>
  </si>
  <si>
    <t>33630456196</t>
  </si>
  <si>
    <t>д Овчинники</t>
  </si>
  <si>
    <t>33630456201</t>
  </si>
  <si>
    <t>д Петелины</t>
  </si>
  <si>
    <t>33630456206</t>
  </si>
  <si>
    <t>д Саввичи</t>
  </si>
  <si>
    <t>33630456211</t>
  </si>
  <si>
    <t>33630456216</t>
  </si>
  <si>
    <t>ж/д казарма 904 км</t>
  </si>
  <si>
    <t>33630456226</t>
  </si>
  <si>
    <t>ж/д ст Шалегово</t>
  </si>
  <si>
    <t>33630456221</t>
  </si>
  <si>
    <t>п Зеленый</t>
  </si>
  <si>
    <t>33630456151</t>
  </si>
  <si>
    <t>с Шалегово</t>
  </si>
  <si>
    <t>33630456101</t>
  </si>
  <si>
    <t>Орловский муниципальный район</t>
  </si>
  <si>
    <t>Орловское</t>
  </si>
  <si>
    <t>33645101</t>
  </si>
  <si>
    <t>г Орлов</t>
  </si>
  <si>
    <t>33645101001</t>
  </si>
  <si>
    <t>33645420</t>
  </si>
  <si>
    <t>д Агапиха</t>
  </si>
  <si>
    <t>33645420106</t>
  </si>
  <si>
    <t>д Бадьины</t>
  </si>
  <si>
    <t>33645420114</t>
  </si>
  <si>
    <t>д Башкирь</t>
  </si>
  <si>
    <t>33645420118</t>
  </si>
  <si>
    <t>д Белянка</t>
  </si>
  <si>
    <t>33645420122</t>
  </si>
  <si>
    <t>33645420126</t>
  </si>
  <si>
    <t>д Болдычи</t>
  </si>
  <si>
    <t>33645420134</t>
  </si>
  <si>
    <t>д Большие Ждановы</t>
  </si>
  <si>
    <t>33645420138</t>
  </si>
  <si>
    <t>д Большие Скурихины</t>
  </si>
  <si>
    <t>33645420142</t>
  </si>
  <si>
    <t>д Большие Юринцы</t>
  </si>
  <si>
    <t>33645420146</t>
  </si>
  <si>
    <t>д Боярские</t>
  </si>
  <si>
    <t>33645420150</t>
  </si>
  <si>
    <t>д Боярское</t>
  </si>
  <si>
    <t>33645420154</t>
  </si>
  <si>
    <t>д Боярщина</t>
  </si>
  <si>
    <t>33645420158</t>
  </si>
  <si>
    <t>д Брюхановщина</t>
  </si>
  <si>
    <t>33645420166</t>
  </si>
  <si>
    <t>33645420170</t>
  </si>
  <si>
    <t>д Булычи</t>
  </si>
  <si>
    <t>33645420174</t>
  </si>
  <si>
    <t>д Васенины</t>
  </si>
  <si>
    <t>33645420178</t>
  </si>
  <si>
    <t>д Васкичи</t>
  </si>
  <si>
    <t>33645420186</t>
  </si>
  <si>
    <t>д Ведро</t>
  </si>
  <si>
    <t>33645420190</t>
  </si>
  <si>
    <t>д Вересенки</t>
  </si>
  <si>
    <t>33645420194</t>
  </si>
  <si>
    <t>д Веретея</t>
  </si>
  <si>
    <t>33645420198</t>
  </si>
  <si>
    <t>д Верхние Вершинята</t>
  </si>
  <si>
    <t>33645420210</t>
  </si>
  <si>
    <t>д Верхние Толмачи</t>
  </si>
  <si>
    <t>33645420202</t>
  </si>
  <si>
    <t>д Верхняя Боярщина</t>
  </si>
  <si>
    <t>33645420162</t>
  </si>
  <si>
    <t>д Вершинята</t>
  </si>
  <si>
    <t>33645420206</t>
  </si>
  <si>
    <t>д Весниничи</t>
  </si>
  <si>
    <t>33645420214</t>
  </si>
  <si>
    <t>д Володины</t>
  </si>
  <si>
    <t>33645420218</t>
  </si>
  <si>
    <t>33645420222</t>
  </si>
  <si>
    <t>д Вязовка</t>
  </si>
  <si>
    <t>33645420226</t>
  </si>
  <si>
    <t>д Голыши</t>
  </si>
  <si>
    <t>33645420238</t>
  </si>
  <si>
    <t>д Гребеневщина</t>
  </si>
  <si>
    <t>33645420242</t>
  </si>
  <si>
    <t>д Гребеневы</t>
  </si>
  <si>
    <t>33645420246</t>
  </si>
  <si>
    <t>д Грошовка</t>
  </si>
  <si>
    <t>33645420250</t>
  </si>
  <si>
    <t>д Давыдовы</t>
  </si>
  <si>
    <t>33645420254</t>
  </si>
  <si>
    <t>33645420258</t>
  </si>
  <si>
    <t>д Епиховщина</t>
  </si>
  <si>
    <t>33645420266</t>
  </si>
  <si>
    <t>33645420270</t>
  </si>
  <si>
    <t>д Забайдуг</t>
  </si>
  <si>
    <t>33645420274</t>
  </si>
  <si>
    <t>33645420278</t>
  </si>
  <si>
    <t>д Завой</t>
  </si>
  <si>
    <t>33645420282</t>
  </si>
  <si>
    <t>д Заовраг</t>
  </si>
  <si>
    <t>33645420286</t>
  </si>
  <si>
    <t>д Засора</t>
  </si>
  <si>
    <t>33645420290</t>
  </si>
  <si>
    <t>д Зачернушка</t>
  </si>
  <si>
    <t>33645420294</t>
  </si>
  <si>
    <t>д Зимаки</t>
  </si>
  <si>
    <t>33645420298</t>
  </si>
  <si>
    <t>д Зоновщина</t>
  </si>
  <si>
    <t>33645420302</t>
  </si>
  <si>
    <t>д Зоновы</t>
  </si>
  <si>
    <t>33645420306</t>
  </si>
  <si>
    <t>33645420310</t>
  </si>
  <si>
    <t>33645420314</t>
  </si>
  <si>
    <t>33645420318</t>
  </si>
  <si>
    <t>д Исупово</t>
  </si>
  <si>
    <t>33645420322</t>
  </si>
  <si>
    <t>д Казаковцевы</t>
  </si>
  <si>
    <t>33645420326</t>
  </si>
  <si>
    <t>д Канаевщина</t>
  </si>
  <si>
    <t>33645420334</t>
  </si>
  <si>
    <t>д Катюхинцы</t>
  </si>
  <si>
    <t>33645420338</t>
  </si>
  <si>
    <t>д Кипеневщина</t>
  </si>
  <si>
    <t>33645420342</t>
  </si>
  <si>
    <t>д Кодачиги</t>
  </si>
  <si>
    <t>33645420350</t>
  </si>
  <si>
    <t>д Кодоловщина</t>
  </si>
  <si>
    <t>33645420354</t>
  </si>
  <si>
    <t>д Колеватовы</t>
  </si>
  <si>
    <t>33645420362</t>
  </si>
  <si>
    <t>д Колошины</t>
  </si>
  <si>
    <t>33645420374</t>
  </si>
  <si>
    <t>д Колупаевы</t>
  </si>
  <si>
    <t>33645420378</t>
  </si>
  <si>
    <t>д Коншаки</t>
  </si>
  <si>
    <t>33645420382</t>
  </si>
  <si>
    <t>д Кордон Шапкино</t>
  </si>
  <si>
    <t>33645420386</t>
  </si>
  <si>
    <t>33645420390</t>
  </si>
  <si>
    <t>д Коротаевы</t>
  </si>
  <si>
    <t>33645420394</t>
  </si>
  <si>
    <t>д Косые</t>
  </si>
  <si>
    <t>33645420402</t>
  </si>
  <si>
    <t>д Краевы</t>
  </si>
  <si>
    <t>33645420406</t>
  </si>
  <si>
    <t>д Красногоры</t>
  </si>
  <si>
    <t>33645420410</t>
  </si>
  <si>
    <t>д Кривошеины</t>
  </si>
  <si>
    <t>33645420414</t>
  </si>
  <si>
    <t>д Криничи</t>
  </si>
  <si>
    <t>33645420418</t>
  </si>
  <si>
    <t>д Крыловщина</t>
  </si>
  <si>
    <t>33645420422</t>
  </si>
  <si>
    <t>33645420426</t>
  </si>
  <si>
    <t>д Куликовщина</t>
  </si>
  <si>
    <t>33645420434</t>
  </si>
  <si>
    <t>д Кумачи</t>
  </si>
  <si>
    <t>33645420438</t>
  </si>
  <si>
    <t>д Лощилята</t>
  </si>
  <si>
    <t>33645420442</t>
  </si>
  <si>
    <t>д Лугиновка</t>
  </si>
  <si>
    <t>33645420446</t>
  </si>
  <si>
    <t>д Лютовщина</t>
  </si>
  <si>
    <t>33645420450</t>
  </si>
  <si>
    <t>33645420454</t>
  </si>
  <si>
    <t>д Малковы</t>
  </si>
  <si>
    <t>33645420458</t>
  </si>
  <si>
    <t>д Малые Ждановы</t>
  </si>
  <si>
    <t>33645420462</t>
  </si>
  <si>
    <t>д Малые Кузнецовы</t>
  </si>
  <si>
    <t>33645420466</t>
  </si>
  <si>
    <t>д Малые Скурихины</t>
  </si>
  <si>
    <t>33645420470</t>
  </si>
  <si>
    <t>д Малые Соловьи</t>
  </si>
  <si>
    <t>33645420662</t>
  </si>
  <si>
    <t>д Малые Чемодановы</t>
  </si>
  <si>
    <t>33645420474</t>
  </si>
  <si>
    <t>д Малышовщина</t>
  </si>
  <si>
    <t>33645420482</t>
  </si>
  <si>
    <t>д Мамаевщина</t>
  </si>
  <si>
    <t>33645420486</t>
  </si>
  <si>
    <t>д Марамыги</t>
  </si>
  <si>
    <t>33645420490</t>
  </si>
  <si>
    <t>д Мизгири</t>
  </si>
  <si>
    <t>33645420494</t>
  </si>
  <si>
    <t>д Михеевы</t>
  </si>
  <si>
    <t>33645420498</t>
  </si>
  <si>
    <t>д Монастырщина</t>
  </si>
  <si>
    <t>33645420502</t>
  </si>
  <si>
    <t>д Моржи</t>
  </si>
  <si>
    <t>33645420101</t>
  </si>
  <si>
    <t>д Мундоро</t>
  </si>
  <si>
    <t>33645420506</t>
  </si>
  <si>
    <t>д Мургазеево</t>
  </si>
  <si>
    <t>33645420510</t>
  </si>
  <si>
    <t>33645420514</t>
  </si>
  <si>
    <t>д Назаровы</t>
  </si>
  <si>
    <t>33645420518</t>
  </si>
  <si>
    <t>д Найковщина</t>
  </si>
  <si>
    <t>33645420522</t>
  </si>
  <si>
    <t>д Нечаевщина</t>
  </si>
  <si>
    <t>33645420526</t>
  </si>
  <si>
    <t>д Нижние Опарины</t>
  </si>
  <si>
    <t>33645420530</t>
  </si>
  <si>
    <t>д Нижние Толмачи</t>
  </si>
  <si>
    <t>33645420534</t>
  </si>
  <si>
    <t>д Нижний Курень</t>
  </si>
  <si>
    <t>33645420538</t>
  </si>
  <si>
    <t>д Новоселовы</t>
  </si>
  <si>
    <t>33645420542</t>
  </si>
  <si>
    <t>33645420546</t>
  </si>
  <si>
    <t>д Обаимы</t>
  </si>
  <si>
    <t>33645420550</t>
  </si>
  <si>
    <t>33645420554</t>
  </si>
  <si>
    <t>д Ожигановы</t>
  </si>
  <si>
    <t>33645420558</t>
  </si>
  <si>
    <t>д Озерки</t>
  </si>
  <si>
    <t>33645420562</t>
  </si>
  <si>
    <t>33645420566</t>
  </si>
  <si>
    <t>д Подберезные</t>
  </si>
  <si>
    <t>33645420586</t>
  </si>
  <si>
    <t>д Подколюга</t>
  </si>
  <si>
    <t>33645420590</t>
  </si>
  <si>
    <t>д Полушины</t>
  </si>
  <si>
    <t>33645420602</t>
  </si>
  <si>
    <t>д Поляки</t>
  </si>
  <si>
    <t>33645420606</t>
  </si>
  <si>
    <t>д Поляновщина</t>
  </si>
  <si>
    <t>33645420610</t>
  </si>
  <si>
    <t>д Потаничи</t>
  </si>
  <si>
    <t>33645420614</t>
  </si>
  <si>
    <t>д Поташицы</t>
  </si>
  <si>
    <t>33645420618</t>
  </si>
  <si>
    <t>д Пушкаревщина</t>
  </si>
  <si>
    <t>33645420622</t>
  </si>
  <si>
    <t>д Раменье</t>
  </si>
  <si>
    <t>33645420626</t>
  </si>
  <si>
    <t>д Саламатовы</t>
  </si>
  <si>
    <t>33645420634</t>
  </si>
  <si>
    <t>д Селичи</t>
  </si>
  <si>
    <t>33645420638</t>
  </si>
  <si>
    <t>д Семеново</t>
  </si>
  <si>
    <t>33645420642</t>
  </si>
  <si>
    <t>д Скозырята</t>
  </si>
  <si>
    <t>33645420650</t>
  </si>
  <si>
    <t>д Слободка</t>
  </si>
  <si>
    <t>33645420654</t>
  </si>
  <si>
    <t>33645420666</t>
  </si>
  <si>
    <t>д Солоницыны</t>
  </si>
  <si>
    <t>33645420670</t>
  </si>
  <si>
    <t>д Степановщина</t>
  </si>
  <si>
    <t>33645420678</t>
  </si>
  <si>
    <t>д Стульниковы</t>
  </si>
  <si>
    <t>33645420682</t>
  </si>
  <si>
    <t>д Тарабановы</t>
  </si>
  <si>
    <t>33645420686</t>
  </si>
  <si>
    <t>д Темняковщина</t>
  </si>
  <si>
    <t>33645420690</t>
  </si>
  <si>
    <t>д Тобольские</t>
  </si>
  <si>
    <t>33645420694</t>
  </si>
  <si>
    <t>д Тороповы</t>
  </si>
  <si>
    <t>33645420698</t>
  </si>
  <si>
    <t>д Торощины</t>
  </si>
  <si>
    <t>33645420706</t>
  </si>
  <si>
    <t>д Тохтинские Пески</t>
  </si>
  <si>
    <t>33645420574</t>
  </si>
  <si>
    <t>д Тохтинские Тороповы</t>
  </si>
  <si>
    <t>33645420702</t>
  </si>
  <si>
    <t>д Трухины</t>
  </si>
  <si>
    <t>33645420714</t>
  </si>
  <si>
    <t>33645420718</t>
  </si>
  <si>
    <t>д Тюфяки</t>
  </si>
  <si>
    <t>33645420722</t>
  </si>
  <si>
    <t>д Усковы</t>
  </si>
  <si>
    <t>33645420730</t>
  </si>
  <si>
    <t>д Филимоновы</t>
  </si>
  <si>
    <t>33645420734</t>
  </si>
  <si>
    <t>д Халтурины</t>
  </si>
  <si>
    <t>33645420738</t>
  </si>
  <si>
    <t>д Хохловы</t>
  </si>
  <si>
    <t>33645420742</t>
  </si>
  <si>
    <t>д Хрестуны</t>
  </si>
  <si>
    <t>33645420750</t>
  </si>
  <si>
    <t>33645420754</t>
  </si>
  <si>
    <t>д Чарушниковы</t>
  </si>
  <si>
    <t>33645420758</t>
  </si>
  <si>
    <t>д Чисть</t>
  </si>
  <si>
    <t>33645420766</t>
  </si>
  <si>
    <t>д Чудиновские Шишкари</t>
  </si>
  <si>
    <t>33645420810</t>
  </si>
  <si>
    <t>д Чупины</t>
  </si>
  <si>
    <t>33645420774</t>
  </si>
  <si>
    <t>д Шабаленки</t>
  </si>
  <si>
    <t>33645420778</t>
  </si>
  <si>
    <t>д Шадрины</t>
  </si>
  <si>
    <t>33645420782</t>
  </si>
  <si>
    <t>33645420786</t>
  </si>
  <si>
    <t>д Шигонцы</t>
  </si>
  <si>
    <t>33645420802</t>
  </si>
  <si>
    <t>33645420806</t>
  </si>
  <si>
    <t>д Шубины</t>
  </si>
  <si>
    <t>33645420814</t>
  </si>
  <si>
    <t>д Шушканы</t>
  </si>
  <si>
    <t>33645420818</t>
  </si>
  <si>
    <t>д Яйцовщина</t>
  </si>
  <si>
    <t>33645420826</t>
  </si>
  <si>
    <t>д Яраничи</t>
  </si>
  <si>
    <t>33645420830</t>
  </si>
  <si>
    <t>д Ярушонки</t>
  </si>
  <si>
    <t>33645420834</t>
  </si>
  <si>
    <t>п Племптицесовхоз</t>
  </si>
  <si>
    <t>33645420838</t>
  </si>
  <si>
    <t>п Центральная усадьба плодосовхоза</t>
  </si>
  <si>
    <t>33645420842</t>
  </si>
  <si>
    <t>с Кленовица</t>
  </si>
  <si>
    <t>33645420346</t>
  </si>
  <si>
    <t>с Колково</t>
  </si>
  <si>
    <t>33645420370</t>
  </si>
  <si>
    <t>с Подрелье</t>
  </si>
  <si>
    <t>33645420594</t>
  </si>
  <si>
    <t>с Русаново</t>
  </si>
  <si>
    <t>33645420630</t>
  </si>
  <si>
    <t>с Соловецкое</t>
  </si>
  <si>
    <t>33645420658</t>
  </si>
  <si>
    <t>с Тохтино</t>
  </si>
  <si>
    <t>33645420710</t>
  </si>
  <si>
    <t>с Чудиново</t>
  </si>
  <si>
    <t>33645420770</t>
  </si>
  <si>
    <t>Пижанский муниципальный район</t>
  </si>
  <si>
    <t>Ахмановское</t>
  </si>
  <si>
    <t>33631404</t>
  </si>
  <si>
    <t>д Ахманово</t>
  </si>
  <si>
    <t>33631404101</t>
  </si>
  <si>
    <t>д Бахтино</t>
  </si>
  <si>
    <t>33631404106</t>
  </si>
  <si>
    <t>д Второй Ластик</t>
  </si>
  <si>
    <t>33631404111</t>
  </si>
  <si>
    <t>д Евсиково</t>
  </si>
  <si>
    <t>33631404116</t>
  </si>
  <si>
    <t>д Железнево</t>
  </si>
  <si>
    <t>33631404121</t>
  </si>
  <si>
    <t>д Кабатчено</t>
  </si>
  <si>
    <t>33631404126</t>
  </si>
  <si>
    <t>д Кишкино</t>
  </si>
  <si>
    <t>33631404131</t>
  </si>
  <si>
    <t>д Лежнята</t>
  </si>
  <si>
    <t>33631404136</t>
  </si>
  <si>
    <t>д Люметьево</t>
  </si>
  <si>
    <t>33631404141</t>
  </si>
  <si>
    <t>д Озеро</t>
  </si>
  <si>
    <t>33631404146</t>
  </si>
  <si>
    <t>д Пекшиково</t>
  </si>
  <si>
    <t>33631404151</t>
  </si>
  <si>
    <t>д Первый Ластик</t>
  </si>
  <si>
    <t>33631404156</t>
  </si>
  <si>
    <t>д Пижанцы</t>
  </si>
  <si>
    <t>33631404161</t>
  </si>
  <si>
    <t>д Попеново</t>
  </si>
  <si>
    <t>33631404166</t>
  </si>
  <si>
    <t>д Телицино</t>
  </si>
  <si>
    <t>33631404176</t>
  </si>
  <si>
    <t>д Третий Ластик</t>
  </si>
  <si>
    <t>33631404181</t>
  </si>
  <si>
    <t>д Чурино</t>
  </si>
  <si>
    <t>33631404186</t>
  </si>
  <si>
    <t>д Шеболово</t>
  </si>
  <si>
    <t>33631404191</t>
  </si>
  <si>
    <t>д Шубино</t>
  </si>
  <si>
    <t>33631404196</t>
  </si>
  <si>
    <t>с Сретенское</t>
  </si>
  <si>
    <t>33631404171</t>
  </si>
  <si>
    <t>Безводнинское</t>
  </si>
  <si>
    <t>33631408</t>
  </si>
  <si>
    <t>д Алехино</t>
  </si>
  <si>
    <t>33631408106</t>
  </si>
  <si>
    <t>д Андреево</t>
  </si>
  <si>
    <t>33631408111</t>
  </si>
  <si>
    <t>д Антропово</t>
  </si>
  <si>
    <t>33631408116</t>
  </si>
  <si>
    <t>33631408101</t>
  </si>
  <si>
    <t>д Большая Шуйма</t>
  </si>
  <si>
    <t>33631408121</t>
  </si>
  <si>
    <t>д Большое Безруково</t>
  </si>
  <si>
    <t>33631408126</t>
  </si>
  <si>
    <t>д Большой Ключ</t>
  </si>
  <si>
    <t>33631408131</t>
  </si>
  <si>
    <t>д Борисенки</t>
  </si>
  <si>
    <t>33631408136</t>
  </si>
  <si>
    <t>д Васильево</t>
  </si>
  <si>
    <t>33631408141</t>
  </si>
  <si>
    <t>33631408146</t>
  </si>
  <si>
    <t>д Кутузы</t>
  </si>
  <si>
    <t>33631408151</t>
  </si>
  <si>
    <t>д Лукино</t>
  </si>
  <si>
    <t>33631408156</t>
  </si>
  <si>
    <t>д Новый Починок</t>
  </si>
  <si>
    <t>33631408161</t>
  </si>
  <si>
    <t>д Парфенки</t>
  </si>
  <si>
    <t>33631408166</t>
  </si>
  <si>
    <t>д Пичанур</t>
  </si>
  <si>
    <t>33631408171</t>
  </si>
  <si>
    <t>д Подчасовня</t>
  </si>
  <si>
    <t>33631408176</t>
  </si>
  <si>
    <t>д Русская Шуйма</t>
  </si>
  <si>
    <t>33631408181</t>
  </si>
  <si>
    <t>д Сидоркино</t>
  </si>
  <si>
    <t>33631408186</t>
  </si>
  <si>
    <t>д Солоял</t>
  </si>
  <si>
    <t>33631408191</t>
  </si>
  <si>
    <t>д Тимкино</t>
  </si>
  <si>
    <t>33631408196</t>
  </si>
  <si>
    <t>д Тумша</t>
  </si>
  <si>
    <t>33631408201</t>
  </si>
  <si>
    <t>д Чертенки</t>
  </si>
  <si>
    <t>33631408206</t>
  </si>
  <si>
    <t>33631408211</t>
  </si>
  <si>
    <t>Войское</t>
  </si>
  <si>
    <t>33631412</t>
  </si>
  <si>
    <t>д Бахтенки</t>
  </si>
  <si>
    <t>33631412106</t>
  </si>
  <si>
    <t>д Верхнее Помасело</t>
  </si>
  <si>
    <t>33631412111</t>
  </si>
  <si>
    <t>д Голубево</t>
  </si>
  <si>
    <t>33631412116</t>
  </si>
  <si>
    <t>д Забурдаи</t>
  </si>
  <si>
    <t>33631412121</t>
  </si>
  <si>
    <t>д Килеево</t>
  </si>
  <si>
    <t>33631412131</t>
  </si>
  <si>
    <t>д Косарята</t>
  </si>
  <si>
    <t>33631412136</t>
  </si>
  <si>
    <t>д Малахово</t>
  </si>
  <si>
    <t>33631412141</t>
  </si>
  <si>
    <t>д Малый Чектакнур</t>
  </si>
  <si>
    <t>33631412146</t>
  </si>
  <si>
    <t>д Медведево</t>
  </si>
  <si>
    <t>33631412151</t>
  </si>
  <si>
    <t>д Меркуши</t>
  </si>
  <si>
    <t>33631412156</t>
  </si>
  <si>
    <t>д Пайгишево</t>
  </si>
  <si>
    <t>33631412161</t>
  </si>
  <si>
    <t>д Полянск</t>
  </si>
  <si>
    <t>33631412166</t>
  </si>
  <si>
    <t>д Сотниково</t>
  </si>
  <si>
    <t>33631412171</t>
  </si>
  <si>
    <t>д Урбеж</t>
  </si>
  <si>
    <t>33631412176</t>
  </si>
  <si>
    <t>33631412181</t>
  </si>
  <si>
    <t>д Чикляново</t>
  </si>
  <si>
    <t>33631412186</t>
  </si>
  <si>
    <t>д Шигичата</t>
  </si>
  <si>
    <t>33631412191</t>
  </si>
  <si>
    <t>д Щеглята (Новые)</t>
  </si>
  <si>
    <t>33631412196</t>
  </si>
  <si>
    <t>д Щеглята (Старые)</t>
  </si>
  <si>
    <t>33631412201</t>
  </si>
  <si>
    <t>с Воя</t>
  </si>
  <si>
    <t>33631412101</t>
  </si>
  <si>
    <t>с Казаково</t>
  </si>
  <si>
    <t>33631412126</t>
  </si>
  <si>
    <t>Ижевское</t>
  </si>
  <si>
    <t>33631416</t>
  </si>
  <si>
    <t>д Борок</t>
  </si>
  <si>
    <t>33631416106</t>
  </si>
  <si>
    <t>д Будилово</t>
  </si>
  <si>
    <t>33631416111</t>
  </si>
  <si>
    <t>д Ветлугаи</t>
  </si>
  <si>
    <t>33631416116</t>
  </si>
  <si>
    <t>33631416121</t>
  </si>
  <si>
    <t>33631416126</t>
  </si>
  <si>
    <t>д Коровино</t>
  </si>
  <si>
    <t>33631416136</t>
  </si>
  <si>
    <t>д Ларичи</t>
  </si>
  <si>
    <t>33631416141</t>
  </si>
  <si>
    <t>д Лом-Комары</t>
  </si>
  <si>
    <t>33631416146</t>
  </si>
  <si>
    <t>д Нагорная</t>
  </si>
  <si>
    <t>33631416151</t>
  </si>
  <si>
    <t>д Павлово</t>
  </si>
  <si>
    <t>33631416101</t>
  </si>
  <si>
    <t>д Подгорная</t>
  </si>
  <si>
    <t>33631416156</t>
  </si>
  <si>
    <t>33631416166</t>
  </si>
  <si>
    <t>33631416171</t>
  </si>
  <si>
    <t>д Чуманеево</t>
  </si>
  <si>
    <t>33631416176</t>
  </si>
  <si>
    <t>с Иж</t>
  </si>
  <si>
    <t>33631416131</t>
  </si>
  <si>
    <t>с Соломино</t>
  </si>
  <si>
    <t>33631416161</t>
  </si>
  <si>
    <t>Обуховское</t>
  </si>
  <si>
    <t>33631436</t>
  </si>
  <si>
    <t>д Бурдино</t>
  </si>
  <si>
    <t>33631436106</t>
  </si>
  <si>
    <t>д Водозерье</t>
  </si>
  <si>
    <t>33631436111</t>
  </si>
  <si>
    <t>д Медведица</t>
  </si>
  <si>
    <t>33631436116</t>
  </si>
  <si>
    <t>д Мохово</t>
  </si>
  <si>
    <t>33631436121</t>
  </si>
  <si>
    <t>д Мыс</t>
  </si>
  <si>
    <t>33631436126</t>
  </si>
  <si>
    <t>д Нижняя Коковка</t>
  </si>
  <si>
    <t>33631436131</t>
  </si>
  <si>
    <t>д Шарыгино</t>
  </si>
  <si>
    <t>33631436136</t>
  </si>
  <si>
    <t>с Обухово</t>
  </si>
  <si>
    <t>33631436101</t>
  </si>
  <si>
    <t>Пижанское</t>
  </si>
  <si>
    <t>33631151</t>
  </si>
  <si>
    <t>д Артемейка</t>
  </si>
  <si>
    <t>33631151106</t>
  </si>
  <si>
    <t>д Большая Пижанка</t>
  </si>
  <si>
    <t>33631151111</t>
  </si>
  <si>
    <t>д Большое Копылово</t>
  </si>
  <si>
    <t>33631151116</t>
  </si>
  <si>
    <t>33631151121</t>
  </si>
  <si>
    <t>д Большой Яснур</t>
  </si>
  <si>
    <t>33631151126</t>
  </si>
  <si>
    <t>д Кашнур</t>
  </si>
  <si>
    <t>33631151131</t>
  </si>
  <si>
    <t>д Кичмашево</t>
  </si>
  <si>
    <t>33631151136</t>
  </si>
  <si>
    <t>д Малая Пижанка</t>
  </si>
  <si>
    <t>33631151141</t>
  </si>
  <si>
    <t>д Малый Кулянур</t>
  </si>
  <si>
    <t>33631151146</t>
  </si>
  <si>
    <t>д Малый Яснур</t>
  </si>
  <si>
    <t>33631151151</t>
  </si>
  <si>
    <t>д Мари-Ошаево</t>
  </si>
  <si>
    <t>33631151156</t>
  </si>
  <si>
    <t>д Мельниково</t>
  </si>
  <si>
    <t>33631151161</t>
  </si>
  <si>
    <t>д Мурытка</t>
  </si>
  <si>
    <t>33631151166</t>
  </si>
  <si>
    <t>д Нижняя</t>
  </si>
  <si>
    <t>33631151171</t>
  </si>
  <si>
    <t>33631151176</t>
  </si>
  <si>
    <t>д Питибаево</t>
  </si>
  <si>
    <t>33631151181</t>
  </si>
  <si>
    <t>д Семеево</t>
  </si>
  <si>
    <t>33631151186</t>
  </si>
  <si>
    <t>д Тараканово</t>
  </si>
  <si>
    <t>33631151191</t>
  </si>
  <si>
    <t>33631151196</t>
  </si>
  <si>
    <t>33631151201</t>
  </si>
  <si>
    <t>д Ятманово</t>
  </si>
  <si>
    <t>33631151206</t>
  </si>
  <si>
    <t>пгт Пижанка</t>
  </si>
  <si>
    <t>33631151051</t>
  </si>
  <si>
    <t>Подосиновский муниципальный район</t>
  </si>
  <si>
    <t>Демьяновское</t>
  </si>
  <si>
    <t>33632154</t>
  </si>
  <si>
    <t>д Алебино</t>
  </si>
  <si>
    <t>33632154106</t>
  </si>
  <si>
    <t>д Анфалово</t>
  </si>
  <si>
    <t>33632154111</t>
  </si>
  <si>
    <t>д Байкалово</t>
  </si>
  <si>
    <t>33632154116</t>
  </si>
  <si>
    <t>д Бортино</t>
  </si>
  <si>
    <t>33632154121</t>
  </si>
  <si>
    <t>д Букреевица</t>
  </si>
  <si>
    <t>33632154126</t>
  </si>
  <si>
    <t>д Вайканица</t>
  </si>
  <si>
    <t>33632154131</t>
  </si>
  <si>
    <t>д Ванинское</t>
  </si>
  <si>
    <t>33632154136</t>
  </si>
  <si>
    <t>д Грибинская</t>
  </si>
  <si>
    <t>33632154146</t>
  </si>
  <si>
    <t>д Даниловская</t>
  </si>
  <si>
    <t>33632154151</t>
  </si>
  <si>
    <t>д Демьяново</t>
  </si>
  <si>
    <t>33632154156</t>
  </si>
  <si>
    <t>д Дорожаица</t>
  </si>
  <si>
    <t>33632154161</t>
  </si>
  <si>
    <t>33632154166</t>
  </si>
  <si>
    <t>д Калачиха</t>
  </si>
  <si>
    <t>33632154176</t>
  </si>
  <si>
    <t>д Калиниха</t>
  </si>
  <si>
    <t>33632154181</t>
  </si>
  <si>
    <t>д Коняиха</t>
  </si>
  <si>
    <t>33632154186</t>
  </si>
  <si>
    <t>д Линяково</t>
  </si>
  <si>
    <t>33632154191</t>
  </si>
  <si>
    <t>д Лисья Слободка</t>
  </si>
  <si>
    <t>33632154196</t>
  </si>
  <si>
    <t>д Лобаново</t>
  </si>
  <si>
    <t>33632154201</t>
  </si>
  <si>
    <t>33632154206</t>
  </si>
  <si>
    <t>д Маево</t>
  </si>
  <si>
    <t>33632154216</t>
  </si>
  <si>
    <t>д Мальцево</t>
  </si>
  <si>
    <t>33632154221</t>
  </si>
  <si>
    <t>д Мачехино</t>
  </si>
  <si>
    <t>33632154226</t>
  </si>
  <si>
    <t>д Маялово</t>
  </si>
  <si>
    <t>33632154231</t>
  </si>
  <si>
    <t>д Мельмина Гора</t>
  </si>
  <si>
    <t>33632154236</t>
  </si>
  <si>
    <t>д Мурамовская</t>
  </si>
  <si>
    <t>33632154241</t>
  </si>
  <si>
    <t>д Нижнее Маялово</t>
  </si>
  <si>
    <t>33632154246</t>
  </si>
  <si>
    <t>д Никульская</t>
  </si>
  <si>
    <t>33632154251</t>
  </si>
  <si>
    <t>33632154256</t>
  </si>
  <si>
    <t>д Плесо</t>
  </si>
  <si>
    <t>33632154261</t>
  </si>
  <si>
    <t>д Помелиха</t>
  </si>
  <si>
    <t>33632154266</t>
  </si>
  <si>
    <t>д Поцепилово</t>
  </si>
  <si>
    <t>33632154271</t>
  </si>
  <si>
    <t>д Прость</t>
  </si>
  <si>
    <t>33632154276</t>
  </si>
  <si>
    <t>д Пуртово</t>
  </si>
  <si>
    <t>33632154281</t>
  </si>
  <si>
    <t>д Созаново</t>
  </si>
  <si>
    <t>33632154286</t>
  </si>
  <si>
    <t>д Старая</t>
  </si>
  <si>
    <t>33632154291</t>
  </si>
  <si>
    <t>д Старо</t>
  </si>
  <si>
    <t>33632154296</t>
  </si>
  <si>
    <t>д Суслониха</t>
  </si>
  <si>
    <t>33632154301</t>
  </si>
  <si>
    <t>д Фалево</t>
  </si>
  <si>
    <t>33632154306</t>
  </si>
  <si>
    <t>д Фомино</t>
  </si>
  <si>
    <t>33632154311</t>
  </si>
  <si>
    <t>д Фурсово</t>
  </si>
  <si>
    <t>33632154316</t>
  </si>
  <si>
    <t>п Верхнемалье</t>
  </si>
  <si>
    <t>33632154141</t>
  </si>
  <si>
    <t>п Лунданка</t>
  </si>
  <si>
    <t>33632154211</t>
  </si>
  <si>
    <t>пгт Демьяново</t>
  </si>
  <si>
    <t>33632154051</t>
  </si>
  <si>
    <t>с Заречье</t>
  </si>
  <si>
    <t>33632154171</t>
  </si>
  <si>
    <t>с Шолга</t>
  </si>
  <si>
    <t>33632154321</t>
  </si>
  <si>
    <t>Пинюгское</t>
  </si>
  <si>
    <t>33632157</t>
  </si>
  <si>
    <t>пгт Пинюг</t>
  </si>
  <si>
    <t>33632157051</t>
  </si>
  <si>
    <t>Подосиновское</t>
  </si>
  <si>
    <t>33632151</t>
  </si>
  <si>
    <t>д Ананино</t>
  </si>
  <si>
    <t>33632151106</t>
  </si>
  <si>
    <t>д Антамоново</t>
  </si>
  <si>
    <t>33632151111</t>
  </si>
  <si>
    <t>33632151116</t>
  </si>
  <si>
    <t>33632151121</t>
  </si>
  <si>
    <t>д Бушманиха</t>
  </si>
  <si>
    <t>33632151126</t>
  </si>
  <si>
    <t>д Васильево Рамешко</t>
  </si>
  <si>
    <t>33632151131</t>
  </si>
  <si>
    <t>д Верхнее Раменье</t>
  </si>
  <si>
    <t>33632151136</t>
  </si>
  <si>
    <t>д Верхнее Чуприяново</t>
  </si>
  <si>
    <t>33632151141</t>
  </si>
  <si>
    <t>д Веснегово</t>
  </si>
  <si>
    <t>33632151146</t>
  </si>
  <si>
    <t>д Выползово</t>
  </si>
  <si>
    <t>33632151151</t>
  </si>
  <si>
    <t>д Григошево</t>
  </si>
  <si>
    <t>33632151156</t>
  </si>
  <si>
    <t>д Дурняково</t>
  </si>
  <si>
    <t>33632151161</t>
  </si>
  <si>
    <t>33632151166</t>
  </si>
  <si>
    <t>д Ермаковщина</t>
  </si>
  <si>
    <t>33632151171</t>
  </si>
  <si>
    <t>д Загоскино</t>
  </si>
  <si>
    <t>33632151176</t>
  </si>
  <si>
    <t>д Зубариха</t>
  </si>
  <si>
    <t>33632151181</t>
  </si>
  <si>
    <t>д Костинская</t>
  </si>
  <si>
    <t>33632151186</t>
  </si>
  <si>
    <t>д Ленино</t>
  </si>
  <si>
    <t>33632151191</t>
  </si>
  <si>
    <t>д Лодейно</t>
  </si>
  <si>
    <t>33632151196</t>
  </si>
  <si>
    <t>д Лубяное Раменье</t>
  </si>
  <si>
    <t>33632151201</t>
  </si>
  <si>
    <t>д Малеиха</t>
  </si>
  <si>
    <t>33632151206</t>
  </si>
  <si>
    <t>д Мергасовская</t>
  </si>
  <si>
    <t>33632151211</t>
  </si>
  <si>
    <t>д Мокрая</t>
  </si>
  <si>
    <t>33632151216</t>
  </si>
  <si>
    <t>д Нижнее Раменье</t>
  </si>
  <si>
    <t>33632151221</t>
  </si>
  <si>
    <t>д Огонково</t>
  </si>
  <si>
    <t>33632151226</t>
  </si>
  <si>
    <t>д Окулово</t>
  </si>
  <si>
    <t>33632151236</t>
  </si>
  <si>
    <t>д Олюхино</t>
  </si>
  <si>
    <t>33632151241</t>
  </si>
  <si>
    <t>д Останино</t>
  </si>
  <si>
    <t>33632151246</t>
  </si>
  <si>
    <t>33632151251</t>
  </si>
  <si>
    <t>33632151256</t>
  </si>
  <si>
    <t>д Паршиха</t>
  </si>
  <si>
    <t>33632151261</t>
  </si>
  <si>
    <t>д Перхино</t>
  </si>
  <si>
    <t>33632151266</t>
  </si>
  <si>
    <t>д Пиньково</t>
  </si>
  <si>
    <t>33632151271</t>
  </si>
  <si>
    <t>д Погорелово</t>
  </si>
  <si>
    <t>33632151276</t>
  </si>
  <si>
    <t>д Пожар</t>
  </si>
  <si>
    <t>33632151281</t>
  </si>
  <si>
    <t>д Потемино</t>
  </si>
  <si>
    <t>33632151286</t>
  </si>
  <si>
    <t>д Прислон</t>
  </si>
  <si>
    <t>33632151291</t>
  </si>
  <si>
    <t>д Романовщина</t>
  </si>
  <si>
    <t>33632151296</t>
  </si>
  <si>
    <t>д Рычково</t>
  </si>
  <si>
    <t>33632151301</t>
  </si>
  <si>
    <t>д Сафониха</t>
  </si>
  <si>
    <t>33632151306</t>
  </si>
  <si>
    <t>д Серкино</t>
  </si>
  <si>
    <t>33632151311</t>
  </si>
  <si>
    <t>д Сетина Гора</t>
  </si>
  <si>
    <t>33632151316</t>
  </si>
  <si>
    <t>д Скулина Гора</t>
  </si>
  <si>
    <t>33632151321</t>
  </si>
  <si>
    <t>д Содомово</t>
  </si>
  <si>
    <t>33632151326</t>
  </si>
  <si>
    <t>д Соповская</t>
  </si>
  <si>
    <t>33632151331</t>
  </si>
  <si>
    <t>д Тарасовское Раменье</t>
  </si>
  <si>
    <t>33632151336</t>
  </si>
  <si>
    <t>д Тетеринская</t>
  </si>
  <si>
    <t>33632151341</t>
  </si>
  <si>
    <t>д Токовица</t>
  </si>
  <si>
    <t>33632151346</t>
  </si>
  <si>
    <t>д Устье</t>
  </si>
  <si>
    <t>33632151356</t>
  </si>
  <si>
    <t>д Федоровская</t>
  </si>
  <si>
    <t>33632151361</t>
  </si>
  <si>
    <t>д Фенякино</t>
  </si>
  <si>
    <t>33632151366</t>
  </si>
  <si>
    <t>д Хлябово</t>
  </si>
  <si>
    <t>33632151371</t>
  </si>
  <si>
    <t>д Храпино</t>
  </si>
  <si>
    <t>33632151376</t>
  </si>
  <si>
    <t>д Чащинская</t>
  </si>
  <si>
    <t>33632151381</t>
  </si>
  <si>
    <t>д Шадринская Гора</t>
  </si>
  <si>
    <t>33632151386</t>
  </si>
  <si>
    <t>д Шишиха</t>
  </si>
  <si>
    <t>33632151391</t>
  </si>
  <si>
    <t>д Шубино Раменье</t>
  </si>
  <si>
    <t>33632151396</t>
  </si>
  <si>
    <t>д Щеткино</t>
  </si>
  <si>
    <t>33632151401</t>
  </si>
  <si>
    <t>пгт Подосиновец</t>
  </si>
  <si>
    <t>33632151051</t>
  </si>
  <si>
    <t>с Октябрь</t>
  </si>
  <si>
    <t>33632151231</t>
  </si>
  <si>
    <t>33632151351</t>
  </si>
  <si>
    <t>с Щеткино</t>
  </si>
  <si>
    <t>33632151406</t>
  </si>
  <si>
    <t>Пушемское</t>
  </si>
  <si>
    <t>33632424</t>
  </si>
  <si>
    <t>п Пушма</t>
  </si>
  <si>
    <t>33632424101</t>
  </si>
  <si>
    <t>п Скрябино</t>
  </si>
  <si>
    <t>33632424106</t>
  </si>
  <si>
    <t>Утмановское</t>
  </si>
  <si>
    <t>33632428</t>
  </si>
  <si>
    <t>33632428106</t>
  </si>
  <si>
    <t>д Белая</t>
  </si>
  <si>
    <t>33632428111</t>
  </si>
  <si>
    <t>д Большероманово</t>
  </si>
  <si>
    <t>33632428116</t>
  </si>
  <si>
    <t>д Великий Двор</t>
  </si>
  <si>
    <t>33632428121</t>
  </si>
  <si>
    <t>д Верхнее Причалино</t>
  </si>
  <si>
    <t>33632428126</t>
  </si>
  <si>
    <t>д Гагарино</t>
  </si>
  <si>
    <t>33632428131</t>
  </si>
  <si>
    <t>д Гребенево</t>
  </si>
  <si>
    <t>33632428136</t>
  </si>
  <si>
    <t>д Деляево</t>
  </si>
  <si>
    <t>33632428141</t>
  </si>
  <si>
    <t>д Жуково</t>
  </si>
  <si>
    <t>33632428146</t>
  </si>
  <si>
    <t>д Ивково</t>
  </si>
  <si>
    <t>33632428151</t>
  </si>
  <si>
    <t>д Князево</t>
  </si>
  <si>
    <t>33632428156</t>
  </si>
  <si>
    <t>д Колотово</t>
  </si>
  <si>
    <t>33632428161</t>
  </si>
  <si>
    <t>д Кошково</t>
  </si>
  <si>
    <t>33632428166</t>
  </si>
  <si>
    <t>д Малая Пукалица</t>
  </si>
  <si>
    <t>33632428171</t>
  </si>
  <si>
    <t>д Нижнее Причалино</t>
  </si>
  <si>
    <t>33632428176</t>
  </si>
  <si>
    <t>33632428181</t>
  </si>
  <si>
    <t>д Росляково Раменье</t>
  </si>
  <si>
    <t>33632428186</t>
  </si>
  <si>
    <t>д Страшково</t>
  </si>
  <si>
    <t>33632428191</t>
  </si>
  <si>
    <t>д Фильтяево</t>
  </si>
  <si>
    <t>33632428196</t>
  </si>
  <si>
    <t>д Хозятино</t>
  </si>
  <si>
    <t>33632428201</t>
  </si>
  <si>
    <t>д Хомяково</t>
  </si>
  <si>
    <t>33632428206</t>
  </si>
  <si>
    <t>д Черницыно</t>
  </si>
  <si>
    <t>33632428211</t>
  </si>
  <si>
    <t>с Утманово</t>
  </si>
  <si>
    <t>33632428101</t>
  </si>
  <si>
    <t>Яхреньгское</t>
  </si>
  <si>
    <t>33632440</t>
  </si>
  <si>
    <t>33632440106</t>
  </si>
  <si>
    <t>д Бреньково</t>
  </si>
  <si>
    <t>33632440111</t>
  </si>
  <si>
    <t>33632440116</t>
  </si>
  <si>
    <t>д Горносталиха</t>
  </si>
  <si>
    <t>33632440121</t>
  </si>
  <si>
    <t>д Гурьево</t>
  </si>
  <si>
    <t>33632440126</t>
  </si>
  <si>
    <t>33632440131</t>
  </si>
  <si>
    <t>33632440136</t>
  </si>
  <si>
    <t>д Лермонтово</t>
  </si>
  <si>
    <t>33632440141</t>
  </si>
  <si>
    <t>д Малая Горка</t>
  </si>
  <si>
    <t>33632440146</t>
  </si>
  <si>
    <t>д Морозово</t>
  </si>
  <si>
    <t>33632440151</t>
  </si>
  <si>
    <t>д Низовское</t>
  </si>
  <si>
    <t>33632440156</t>
  </si>
  <si>
    <t>д Новая Яхреньга</t>
  </si>
  <si>
    <t>33632440161</t>
  </si>
  <si>
    <t>33632440166</t>
  </si>
  <si>
    <t>д Осаново</t>
  </si>
  <si>
    <t>33632440171</t>
  </si>
  <si>
    <t>д Паньково</t>
  </si>
  <si>
    <t>33632440176</t>
  </si>
  <si>
    <t>33632440181</t>
  </si>
  <si>
    <t>33632440186</t>
  </si>
  <si>
    <t>д Ровдино</t>
  </si>
  <si>
    <t>33632440191</t>
  </si>
  <si>
    <t>33632440201</t>
  </si>
  <si>
    <t>д Старое Конево</t>
  </si>
  <si>
    <t>33632440206</t>
  </si>
  <si>
    <t>д Южная</t>
  </si>
  <si>
    <t>33632440211</t>
  </si>
  <si>
    <t>д Юкляево</t>
  </si>
  <si>
    <t>33632440216</t>
  </si>
  <si>
    <t>п Ровдино</t>
  </si>
  <si>
    <t>33632440196</t>
  </si>
  <si>
    <t>с Яхреньга</t>
  </si>
  <si>
    <t>33632440101</t>
  </si>
  <si>
    <t>д Арситово</t>
  </si>
  <si>
    <t>д Большая Русская Лиса</t>
  </si>
  <si>
    <t>д Большой Едун</t>
  </si>
  <si>
    <t>д Большой Ихтиал</t>
  </si>
  <si>
    <t>д Букино</t>
  </si>
  <si>
    <t>д Бурово</t>
  </si>
  <si>
    <t>д Ворохово</t>
  </si>
  <si>
    <t>д Грязное Павлово</t>
  </si>
  <si>
    <t>д Дружинино</t>
  </si>
  <si>
    <t>д Егутово</t>
  </si>
  <si>
    <t>д Ембасино</t>
  </si>
  <si>
    <t>д Загорная</t>
  </si>
  <si>
    <t>д Зубцово</t>
  </si>
  <si>
    <t>д Кандаково</t>
  </si>
  <si>
    <t>д Козин</t>
  </si>
  <si>
    <t>д Крутое</t>
  </si>
  <si>
    <t>д Лышново</t>
  </si>
  <si>
    <t>д Малая Русская Лиса</t>
  </si>
  <si>
    <t>д Марийское Кубашево</t>
  </si>
  <si>
    <t>д Охоткино</t>
  </si>
  <si>
    <t>д Ошуево</t>
  </si>
  <si>
    <t>д Пигозино</t>
  </si>
  <si>
    <t>д Писарино</t>
  </si>
  <si>
    <t>д Русское Кубашево</t>
  </si>
  <si>
    <t>д Сосново</t>
  </si>
  <si>
    <t>с Галицкое</t>
  </si>
  <si>
    <t>с Городище</t>
  </si>
  <si>
    <t>с Ихта</t>
  </si>
  <si>
    <t>с Марийская Лиса</t>
  </si>
  <si>
    <t>д Большая Поломка</t>
  </si>
  <si>
    <t>д Большое Киримбаево</t>
  </si>
  <si>
    <t>д Зверево 1</t>
  </si>
  <si>
    <t>д Зверево 2</t>
  </si>
  <si>
    <t>д Клесты</t>
  </si>
  <si>
    <t>д Кундыш-Мучакш</t>
  </si>
  <si>
    <t>д Малая Поломка</t>
  </si>
  <si>
    <t>д Овечкино</t>
  </si>
  <si>
    <t>д Ожиганово</t>
  </si>
  <si>
    <t>д Онучино</t>
  </si>
  <si>
    <t>д Сапогово</t>
  </si>
  <si>
    <t>д Смертино</t>
  </si>
  <si>
    <t>д Ураково</t>
  </si>
  <si>
    <t>д Уржум</t>
  </si>
  <si>
    <t>д Шуля</t>
  </si>
  <si>
    <t>п Рассвет</t>
  </si>
  <si>
    <t>с Корляки</t>
  </si>
  <si>
    <t>д Агафоново</t>
  </si>
  <si>
    <t>д Галкино</t>
  </si>
  <si>
    <t>д Кондратьево</t>
  </si>
  <si>
    <t>д Курдюм</t>
  </si>
  <si>
    <t>д Лопанур</t>
  </si>
  <si>
    <t>д Макары</t>
  </si>
  <si>
    <t>д Николаевские</t>
  </si>
  <si>
    <t>д Слободские</t>
  </si>
  <si>
    <t>д Соболево</t>
  </si>
  <si>
    <t>д Успенские</t>
  </si>
  <si>
    <t>д Шишковские</t>
  </si>
  <si>
    <t>с Вотчина</t>
  </si>
  <si>
    <t>с Люмпанур</t>
  </si>
  <si>
    <t>д Вотчинский Кунер</t>
  </si>
  <si>
    <t>д Дубовская I</t>
  </si>
  <si>
    <t>д Кричей</t>
  </si>
  <si>
    <t>д Крутогорье</t>
  </si>
  <si>
    <t>д Люй</t>
  </si>
  <si>
    <t>д Семкино</t>
  </si>
  <si>
    <t>д Соколово</t>
  </si>
  <si>
    <t>д Софино</t>
  </si>
  <si>
    <t>д Студеново</t>
  </si>
  <si>
    <t>д Тамаково</t>
  </si>
  <si>
    <t>д Тогомово</t>
  </si>
  <si>
    <t>д Черная Речка</t>
  </si>
  <si>
    <t>починок Новый</t>
  </si>
  <si>
    <t>с Матвинур</t>
  </si>
  <si>
    <t>пгт Санчурск</t>
  </si>
  <si>
    <t>выселок Александровский</t>
  </si>
  <si>
    <t>выселок</t>
  </si>
  <si>
    <t>д Актаиха</t>
  </si>
  <si>
    <t>д Большая Удюрма</t>
  </si>
  <si>
    <t>д Большое Поле</t>
  </si>
  <si>
    <t>д Большой Краснояр</t>
  </si>
  <si>
    <t>д Булдыгино</t>
  </si>
  <si>
    <t>д Ведерниково</t>
  </si>
  <si>
    <t>д Витьюм</t>
  </si>
  <si>
    <t>д Замятино</t>
  </si>
  <si>
    <t>д Заозерье</t>
  </si>
  <si>
    <t>д Заозерье-Малое</t>
  </si>
  <si>
    <t>д Зимнячка</t>
  </si>
  <si>
    <t>д Изинур</t>
  </si>
  <si>
    <t>д Икманур</t>
  </si>
  <si>
    <t>д Казанские</t>
  </si>
  <si>
    <t>д Кайны</t>
  </si>
  <si>
    <t>д Козьмино</t>
  </si>
  <si>
    <t>д Кочугаево</t>
  </si>
  <si>
    <t>д Леонтьево</t>
  </si>
  <si>
    <t>д Марийское Тарасово</t>
  </si>
  <si>
    <t>д Михайловские</t>
  </si>
  <si>
    <t>д Мурлыковка</t>
  </si>
  <si>
    <t>д Овчинкино</t>
  </si>
  <si>
    <t>д Парфеново</t>
  </si>
  <si>
    <t>д Позиково</t>
  </si>
  <si>
    <t>д Русское Тарасово</t>
  </si>
  <si>
    <t>д Силино</t>
  </si>
  <si>
    <t>д Сухоречье</t>
  </si>
  <si>
    <t>д Тарханы</t>
  </si>
  <si>
    <t>д Чернышево</t>
  </si>
  <si>
    <t>д Шутово</t>
  </si>
  <si>
    <t>д Яндукино</t>
  </si>
  <si>
    <t>д Яранцево</t>
  </si>
  <si>
    <t>починок Аннинский</t>
  </si>
  <si>
    <t>с Кувшинское</t>
  </si>
  <si>
    <t>с Сметанино</t>
  </si>
  <si>
    <t>д Агеево</t>
  </si>
  <si>
    <t>д Большая Шишовка</t>
  </si>
  <si>
    <t>д Большое Павлово</t>
  </si>
  <si>
    <t>д Большое Притыкино</t>
  </si>
  <si>
    <t>д Большое Серково</t>
  </si>
  <si>
    <t>д Боркино</t>
  </si>
  <si>
    <t>д Бородинские</t>
  </si>
  <si>
    <t>д Вардушино</t>
  </si>
  <si>
    <t>д Вьезжево</t>
  </si>
  <si>
    <t>д Гарино</t>
  </si>
  <si>
    <t>д Дмитриевская Патья</t>
  </si>
  <si>
    <t>д Елофимиха</t>
  </si>
  <si>
    <t>д Каменново</t>
  </si>
  <si>
    <t>д Кирино</t>
  </si>
  <si>
    <t>д Корелино</t>
  </si>
  <si>
    <t>д Левкино</t>
  </si>
  <si>
    <t>д Легканур</t>
  </si>
  <si>
    <t>д Малая Шишовка</t>
  </si>
  <si>
    <t>д Малое Притыкино</t>
  </si>
  <si>
    <t>д Малый Убрень</t>
  </si>
  <si>
    <t>д Марьинская Патья</t>
  </si>
  <si>
    <t>д Окозино</t>
  </si>
  <si>
    <t>д Ошманур</t>
  </si>
  <si>
    <t>д Пьянково</t>
  </si>
  <si>
    <t>д Упирково</t>
  </si>
  <si>
    <t>д Шабалин</t>
  </si>
  <si>
    <t>д Широково</t>
  </si>
  <si>
    <t>д Шишелово</t>
  </si>
  <si>
    <t>с Алексеиха</t>
  </si>
  <si>
    <t>с Великоречье</t>
  </si>
  <si>
    <t>с Мусерье</t>
  </si>
  <si>
    <t>Свечинский муниципальный район</t>
  </si>
  <si>
    <t>Свечинское</t>
  </si>
  <si>
    <t>33634151</t>
  </si>
  <si>
    <t>д Адовщина</t>
  </si>
  <si>
    <t>33634151106</t>
  </si>
  <si>
    <t>33634448</t>
  </si>
  <si>
    <t>д Ашланы</t>
  </si>
  <si>
    <t>33634448111</t>
  </si>
  <si>
    <t>д Баруткины</t>
  </si>
  <si>
    <t>33634448116</t>
  </si>
  <si>
    <t>д Большие Ковали</t>
  </si>
  <si>
    <t>33634448126</t>
  </si>
  <si>
    <t>д Бурковы</t>
  </si>
  <si>
    <t>33634448131</t>
  </si>
  <si>
    <t>д Воспиченки</t>
  </si>
  <si>
    <t>33634448136</t>
  </si>
  <si>
    <t>д Галаши</t>
  </si>
  <si>
    <t>33634448141</t>
  </si>
  <si>
    <t>д Глушки</t>
  </si>
  <si>
    <t>33634151111</t>
  </si>
  <si>
    <t>33634151116</t>
  </si>
  <si>
    <t>д Горюшки</t>
  </si>
  <si>
    <t>33634151121</t>
  </si>
  <si>
    <t>д Еременки</t>
  </si>
  <si>
    <t>33634151126</t>
  </si>
  <si>
    <t>33634448146</t>
  </si>
  <si>
    <t>д Жигагай</t>
  </si>
  <si>
    <t>33634448151</t>
  </si>
  <si>
    <t>33634448156</t>
  </si>
  <si>
    <t>д Загребины</t>
  </si>
  <si>
    <t>33634448161</t>
  </si>
  <si>
    <t>д Ивки</t>
  </si>
  <si>
    <t>33634448166</t>
  </si>
  <si>
    <t>33634448171</t>
  </si>
  <si>
    <t>д Козлы-Коничи</t>
  </si>
  <si>
    <t>33634448181</t>
  </si>
  <si>
    <t>д Кузино</t>
  </si>
  <si>
    <t>33634448191</t>
  </si>
  <si>
    <t>д Луконенки</t>
  </si>
  <si>
    <t>33634448196</t>
  </si>
  <si>
    <t>33634151136</t>
  </si>
  <si>
    <t>д Малые Патраченки</t>
  </si>
  <si>
    <t>33634151141</t>
  </si>
  <si>
    <t>д Мамаевы</t>
  </si>
  <si>
    <t>33634448201</t>
  </si>
  <si>
    <t>д Марьины</t>
  </si>
  <si>
    <t>33634151146</t>
  </si>
  <si>
    <t>д Масленки</t>
  </si>
  <si>
    <t>33634448206</t>
  </si>
  <si>
    <t>33634151151</t>
  </si>
  <si>
    <t>33634448211</t>
  </si>
  <si>
    <t>д Немовщина</t>
  </si>
  <si>
    <t>33634151156</t>
  </si>
  <si>
    <t>д Несветаевы</t>
  </si>
  <si>
    <t>33634448216</t>
  </si>
  <si>
    <t>33634151161</t>
  </si>
  <si>
    <t>д Огрызки</t>
  </si>
  <si>
    <t>33634151166</t>
  </si>
  <si>
    <t>д Ондрики</t>
  </si>
  <si>
    <t>33634448226</t>
  </si>
  <si>
    <t>д Пашуницы</t>
  </si>
  <si>
    <t>33634448231</t>
  </si>
  <si>
    <t>д Первомайская</t>
  </si>
  <si>
    <t>33634448236</t>
  </si>
  <si>
    <t>33634448241</t>
  </si>
  <si>
    <t>д Рига</t>
  </si>
  <si>
    <t>33634448246</t>
  </si>
  <si>
    <t>33634151176</t>
  </si>
  <si>
    <t>д Росляки</t>
  </si>
  <si>
    <t>33634448251</t>
  </si>
  <si>
    <t>д Рыбаковщина</t>
  </si>
  <si>
    <t>33634151181</t>
  </si>
  <si>
    <t>33634448256</t>
  </si>
  <si>
    <t>д Саменки</t>
  </si>
  <si>
    <t>33634448261</t>
  </si>
  <si>
    <t>д Самоулки</t>
  </si>
  <si>
    <t>33634151186</t>
  </si>
  <si>
    <t>33634448266</t>
  </si>
  <si>
    <t>д Ступники</t>
  </si>
  <si>
    <t>33634448281</t>
  </si>
  <si>
    <t>д Филюшонки</t>
  </si>
  <si>
    <t>33634448296</t>
  </si>
  <si>
    <t>д Хомяки</t>
  </si>
  <si>
    <t>33634448306</t>
  </si>
  <si>
    <t>д Черпаки</t>
  </si>
  <si>
    <t>33634151191</t>
  </si>
  <si>
    <t>д Четвериковщина</t>
  </si>
  <si>
    <t>33634448311</t>
  </si>
  <si>
    <t>д Шапки</t>
  </si>
  <si>
    <t>33634448316</t>
  </si>
  <si>
    <t>д Шмелево</t>
  </si>
  <si>
    <t>33634448321</t>
  </si>
  <si>
    <t>д Шумихины</t>
  </si>
  <si>
    <t>33634151196</t>
  </si>
  <si>
    <t>33634448326</t>
  </si>
  <si>
    <t>д Юдинцы</t>
  </si>
  <si>
    <t>33634151201</t>
  </si>
  <si>
    <t>д Юферята</t>
  </si>
  <si>
    <t>33634448331</t>
  </si>
  <si>
    <t>ж/д будка 815 км</t>
  </si>
  <si>
    <t>33634151206</t>
  </si>
  <si>
    <t>ж/д казарма 839 км</t>
  </si>
  <si>
    <t>33634448336</t>
  </si>
  <si>
    <t>ж/д ст Юма</t>
  </si>
  <si>
    <t>33634448341</t>
  </si>
  <si>
    <t>остановочная платформа Капиданцы</t>
  </si>
  <si>
    <t>33634448176</t>
  </si>
  <si>
    <t>п Сосновка</t>
  </si>
  <si>
    <t>33634448271</t>
  </si>
  <si>
    <t>п Холмы</t>
  </si>
  <si>
    <t>33634448301</t>
  </si>
  <si>
    <t>пгт Свеча</t>
  </si>
  <si>
    <t>33634151051</t>
  </si>
  <si>
    <t>с Ацвеж</t>
  </si>
  <si>
    <t>33634448106</t>
  </si>
  <si>
    <t>с Благовещенское</t>
  </si>
  <si>
    <t>33634448121</t>
  </si>
  <si>
    <t>с Ивановское</t>
  </si>
  <si>
    <t>33634151131</t>
  </si>
  <si>
    <t>с Круглыжи</t>
  </si>
  <si>
    <t>33634448186</t>
  </si>
  <si>
    <t>с Октябрьское</t>
  </si>
  <si>
    <t>33634448221</t>
  </si>
  <si>
    <t>с Старица</t>
  </si>
  <si>
    <t>33634448276</t>
  </si>
  <si>
    <t>с Успенское</t>
  </si>
  <si>
    <t>33634448286</t>
  </si>
  <si>
    <t>с Федосеевское</t>
  </si>
  <si>
    <t>33634448291</t>
  </si>
  <si>
    <t>с Юма</t>
  </si>
  <si>
    <t>33634448101</t>
  </si>
  <si>
    <t>х Привольное</t>
  </si>
  <si>
    <t>33634151171</t>
  </si>
  <si>
    <t>Слободской муниципальный район</t>
  </si>
  <si>
    <t>Бобинское</t>
  </si>
  <si>
    <t>33635402</t>
  </si>
  <si>
    <t>д Богомазы</t>
  </si>
  <si>
    <t>33635402106</t>
  </si>
  <si>
    <t>д Большие Раскопины</t>
  </si>
  <si>
    <t>33635402111</t>
  </si>
  <si>
    <t>д Большие Серовы</t>
  </si>
  <si>
    <t>33635402116</t>
  </si>
  <si>
    <t>д Большое Мышкино</t>
  </si>
  <si>
    <t>33635402121</t>
  </si>
  <si>
    <t>д Бушуевы</t>
  </si>
  <si>
    <t>33635402126</t>
  </si>
  <si>
    <t>33635402131</t>
  </si>
  <si>
    <t>д Вотское</t>
  </si>
  <si>
    <t>33635402136</t>
  </si>
  <si>
    <t>д Деветьярово</t>
  </si>
  <si>
    <t>33635402141</t>
  </si>
  <si>
    <t>33635402146</t>
  </si>
  <si>
    <t>д Замедянцы</t>
  </si>
  <si>
    <t>33635402151</t>
  </si>
  <si>
    <t>д Ившины</t>
  </si>
  <si>
    <t>33635402156</t>
  </si>
  <si>
    <t>д Кассины</t>
  </si>
  <si>
    <t>33635402161</t>
  </si>
  <si>
    <t>д Кисели</t>
  </si>
  <si>
    <t>33635402166</t>
  </si>
  <si>
    <t>д Корюгино</t>
  </si>
  <si>
    <t>33635402171</t>
  </si>
  <si>
    <t>33635402176</t>
  </si>
  <si>
    <t>д Кусакины</t>
  </si>
  <si>
    <t>33635402181</t>
  </si>
  <si>
    <t>д Малые Раскопины</t>
  </si>
  <si>
    <t>33635402186</t>
  </si>
  <si>
    <t>д Малые Серовы</t>
  </si>
  <si>
    <t>33635402191</t>
  </si>
  <si>
    <t>д Митино</t>
  </si>
  <si>
    <t>33635402196</t>
  </si>
  <si>
    <t>33635402201</t>
  </si>
  <si>
    <t>д Подгорена</t>
  </si>
  <si>
    <t>33635402206</t>
  </si>
  <si>
    <t>д Самсины</t>
  </si>
  <si>
    <t>33635402211</t>
  </si>
  <si>
    <t>д Сапожнята</t>
  </si>
  <si>
    <t>33635402216</t>
  </si>
  <si>
    <t>д Семеновы</t>
  </si>
  <si>
    <t>33635402221</t>
  </si>
  <si>
    <t>д Стрелковы</t>
  </si>
  <si>
    <t>33635402226</t>
  </si>
  <si>
    <t>д Шунки</t>
  </si>
  <si>
    <t>33635402231</t>
  </si>
  <si>
    <t>с Бобино</t>
  </si>
  <si>
    <t>33635402101</t>
  </si>
  <si>
    <t>Вахрушевское</t>
  </si>
  <si>
    <t>33635153</t>
  </si>
  <si>
    <t>д Подсобное хозяйство</t>
  </si>
  <si>
    <t>33635153106</t>
  </si>
  <si>
    <t>пгт Вахруши</t>
  </si>
  <si>
    <t>33635153051</t>
  </si>
  <si>
    <t>Денисовское</t>
  </si>
  <si>
    <t>33635404</t>
  </si>
  <si>
    <t>д Башарово</t>
  </si>
  <si>
    <t>33635404106</t>
  </si>
  <si>
    <t>д Беляевская</t>
  </si>
  <si>
    <t>33635404111</t>
  </si>
  <si>
    <t>д Большое Бузаново</t>
  </si>
  <si>
    <t>33635404116</t>
  </si>
  <si>
    <t>д Верхние Кропачи</t>
  </si>
  <si>
    <t>33635404121</t>
  </si>
  <si>
    <t>д Денисовы</t>
  </si>
  <si>
    <t>33635404101</t>
  </si>
  <si>
    <t>д Долматовы</t>
  </si>
  <si>
    <t>33635404126</t>
  </si>
  <si>
    <t>д Ерусалимы</t>
  </si>
  <si>
    <t>33635404131</t>
  </si>
  <si>
    <t>д Ефимовы</t>
  </si>
  <si>
    <t>33635404136</t>
  </si>
  <si>
    <t>д Забегаево</t>
  </si>
  <si>
    <t>33635404141</t>
  </si>
  <si>
    <t>д Карповы</t>
  </si>
  <si>
    <t>33635404146</t>
  </si>
  <si>
    <t>33635404151</t>
  </si>
  <si>
    <t>д Лопаткины</t>
  </si>
  <si>
    <t>33635404156</t>
  </si>
  <si>
    <t>д Новые Минчаки</t>
  </si>
  <si>
    <t>33635404161</t>
  </si>
  <si>
    <t>д Огорельцевы</t>
  </si>
  <si>
    <t>33635404166</t>
  </si>
  <si>
    <t>д Петровы</t>
  </si>
  <si>
    <t>33635404171</t>
  </si>
  <si>
    <t>д Скоковы</t>
  </si>
  <si>
    <t>33635404176</t>
  </si>
  <si>
    <t>33635404181</t>
  </si>
  <si>
    <t>д Сорвино</t>
  </si>
  <si>
    <t>33635404191</t>
  </si>
  <si>
    <t>д Стеклофилины</t>
  </si>
  <si>
    <t>33635404196</t>
  </si>
  <si>
    <t>д Степкины</t>
  </si>
  <si>
    <t>33635404201</t>
  </si>
  <si>
    <t>с Совье</t>
  </si>
  <si>
    <t>33635404186</t>
  </si>
  <si>
    <t>Закаринское</t>
  </si>
  <si>
    <t>33635412</t>
  </si>
  <si>
    <t>33635412106</t>
  </si>
  <si>
    <t>д Бахиево</t>
  </si>
  <si>
    <t>33635412111</t>
  </si>
  <si>
    <t>33635412116</t>
  </si>
  <si>
    <t>д Кардаши</t>
  </si>
  <si>
    <t>33635412121</t>
  </si>
  <si>
    <t>д Качушинцы</t>
  </si>
  <si>
    <t>33635412126</t>
  </si>
  <si>
    <t>д Лапихинцы</t>
  </si>
  <si>
    <t>33635412131</t>
  </si>
  <si>
    <t>33635412136</t>
  </si>
  <si>
    <t>д Спасское</t>
  </si>
  <si>
    <t>33635412146</t>
  </si>
  <si>
    <t>д Шабалинское</t>
  </si>
  <si>
    <t>33635412151</t>
  </si>
  <si>
    <t>д Широво</t>
  </si>
  <si>
    <t>33635412156</t>
  </si>
  <si>
    <t>д Ярославль</t>
  </si>
  <si>
    <t>33635412161</t>
  </si>
  <si>
    <t>с Закаринье</t>
  </si>
  <si>
    <t>33635412101</t>
  </si>
  <si>
    <t>с Роговое</t>
  </si>
  <si>
    <t>33635412141</t>
  </si>
  <si>
    <t>33635416</t>
  </si>
  <si>
    <t>д Бажгалы</t>
  </si>
  <si>
    <t>33635416106</t>
  </si>
  <si>
    <t>д Боронское</t>
  </si>
  <si>
    <t>33635416121</t>
  </si>
  <si>
    <t>д Малые Касьяны</t>
  </si>
  <si>
    <t>33635416126</t>
  </si>
  <si>
    <t>д Понизовье</t>
  </si>
  <si>
    <t>33635416136</t>
  </si>
  <si>
    <t>33635416146</t>
  </si>
  <si>
    <t>33635416151</t>
  </si>
  <si>
    <t>д Яговкино</t>
  </si>
  <si>
    <t>33635416161</t>
  </si>
  <si>
    <t>п Белохолуницкий разъезд</t>
  </si>
  <si>
    <t>33635416111</t>
  </si>
  <si>
    <t>п Петрино</t>
  </si>
  <si>
    <t>33635416131</t>
  </si>
  <si>
    <t>п Рыбопитомник</t>
  </si>
  <si>
    <t>33635416141</t>
  </si>
  <si>
    <t>п Турбаза</t>
  </si>
  <si>
    <t>33635416156</t>
  </si>
  <si>
    <t>починок Бор</t>
  </si>
  <si>
    <t>33635416116</t>
  </si>
  <si>
    <t>33635416101</t>
  </si>
  <si>
    <t>Каринское</t>
  </si>
  <si>
    <t>33635424</t>
  </si>
  <si>
    <t>д Вареницы</t>
  </si>
  <si>
    <t>33635424106</t>
  </si>
  <si>
    <t>33635424111</t>
  </si>
  <si>
    <t>д Касаткин Перевоз</t>
  </si>
  <si>
    <t>33635424121</t>
  </si>
  <si>
    <t>д Митюково</t>
  </si>
  <si>
    <t>33635424126</t>
  </si>
  <si>
    <t>д Низовцы</t>
  </si>
  <si>
    <t>33635424131</t>
  </si>
  <si>
    <t>д Одинцы</t>
  </si>
  <si>
    <t>33635424136</t>
  </si>
  <si>
    <t>д Сизево</t>
  </si>
  <si>
    <t>33635424141</t>
  </si>
  <si>
    <t>д Хлюпинцы</t>
  </si>
  <si>
    <t>33635424146</t>
  </si>
  <si>
    <t>д Шамарданово</t>
  </si>
  <si>
    <t>33635424151</t>
  </si>
  <si>
    <t>с Игумново</t>
  </si>
  <si>
    <t>33635424116</t>
  </si>
  <si>
    <t>с Карино</t>
  </si>
  <si>
    <t>33635424101</t>
  </si>
  <si>
    <t>Ленинское</t>
  </si>
  <si>
    <t>33635432</t>
  </si>
  <si>
    <t>д Абдалы</t>
  </si>
  <si>
    <t>33635432106</t>
  </si>
  <si>
    <t>д Бажинцы</t>
  </si>
  <si>
    <t>33635432111</t>
  </si>
  <si>
    <t>д Баташи</t>
  </si>
  <si>
    <t>33635432116</t>
  </si>
  <si>
    <t>д Большие Логуновы</t>
  </si>
  <si>
    <t>33635432121</t>
  </si>
  <si>
    <t>д Большие Сколотни</t>
  </si>
  <si>
    <t>33635432126</t>
  </si>
  <si>
    <t>33635432136</t>
  </si>
  <si>
    <t>33635432141</t>
  </si>
  <si>
    <t>д Выдринцы</t>
  </si>
  <si>
    <t>33635432151</t>
  </si>
  <si>
    <t>д Горская Речка</t>
  </si>
  <si>
    <t>33635432156</t>
  </si>
  <si>
    <t>д Калининцы</t>
  </si>
  <si>
    <t>33635432161</t>
  </si>
  <si>
    <t>д Курешники</t>
  </si>
  <si>
    <t>33635432166</t>
  </si>
  <si>
    <t>33635432171</t>
  </si>
  <si>
    <t>д Ляпуни</t>
  </si>
  <si>
    <t>33635432176</t>
  </si>
  <si>
    <t>д Маленики</t>
  </si>
  <si>
    <t>33635432181</t>
  </si>
  <si>
    <t>д Малые Логуновы</t>
  </si>
  <si>
    <t>33635432186</t>
  </si>
  <si>
    <t>д Малые Сколотни</t>
  </si>
  <si>
    <t>33635432191</t>
  </si>
  <si>
    <t>д Мезриха</t>
  </si>
  <si>
    <t>33635432196</t>
  </si>
  <si>
    <t>д Мокины</t>
  </si>
  <si>
    <t>33635432201</t>
  </si>
  <si>
    <t>д Осинцы</t>
  </si>
  <si>
    <t>33635432206</t>
  </si>
  <si>
    <t>д Рубежница</t>
  </si>
  <si>
    <t>33635432101</t>
  </si>
  <si>
    <t>д Сунцовы</t>
  </si>
  <si>
    <t>33635432211</t>
  </si>
  <si>
    <t>д Харинцы</t>
  </si>
  <si>
    <t>33635432216</t>
  </si>
  <si>
    <t>33635432221</t>
  </si>
  <si>
    <t>33635432131</t>
  </si>
  <si>
    <t>п Чирковский завод</t>
  </si>
  <si>
    <t>33635432226</t>
  </si>
  <si>
    <t>с Волково</t>
  </si>
  <si>
    <t>33635432146</t>
  </si>
  <si>
    <t>Озерницкое</t>
  </si>
  <si>
    <t>33635436</t>
  </si>
  <si>
    <t>33635436106</t>
  </si>
  <si>
    <t>д Вага</t>
  </si>
  <si>
    <t>33635436116</t>
  </si>
  <si>
    <t>д Дворец</t>
  </si>
  <si>
    <t>33635436121</t>
  </si>
  <si>
    <t>д Евстрашинцы</t>
  </si>
  <si>
    <t>33635436126</t>
  </si>
  <si>
    <t>д Конец</t>
  </si>
  <si>
    <t>33635436136</t>
  </si>
  <si>
    <t>д Осиновка</t>
  </si>
  <si>
    <t>33635436151</t>
  </si>
  <si>
    <t>д Перекоп</t>
  </si>
  <si>
    <t>33635436156</t>
  </si>
  <si>
    <t>д Прудовица</t>
  </si>
  <si>
    <t>33635436161</t>
  </si>
  <si>
    <t>д Тиминцы</t>
  </si>
  <si>
    <t>33635436181</t>
  </si>
  <si>
    <t>д Усолье</t>
  </si>
  <si>
    <t>33635436186</t>
  </si>
  <si>
    <t>п Озерница</t>
  </si>
  <si>
    <t>33635436141</t>
  </si>
  <si>
    <t>п Осарт</t>
  </si>
  <si>
    <t>33635436146</t>
  </si>
  <si>
    <t>п Разъезд</t>
  </si>
  <si>
    <t>33635436166</t>
  </si>
  <si>
    <t>п Рычажное</t>
  </si>
  <si>
    <t>33635436171</t>
  </si>
  <si>
    <t>п Сухоборка</t>
  </si>
  <si>
    <t>33635436176</t>
  </si>
  <si>
    <t>п Центральный</t>
  </si>
  <si>
    <t>33635436101</t>
  </si>
  <si>
    <t>с Казань</t>
  </si>
  <si>
    <t>33635436131</t>
  </si>
  <si>
    <t>с Холуново</t>
  </si>
  <si>
    <t>33635436191</t>
  </si>
  <si>
    <t>33635440</t>
  </si>
  <si>
    <t>33635440101</t>
  </si>
  <si>
    <t>Светозаревское</t>
  </si>
  <si>
    <t>33635446</t>
  </si>
  <si>
    <t>д Алексеево</t>
  </si>
  <si>
    <t>33635446106</t>
  </si>
  <si>
    <t>д Амур</t>
  </si>
  <si>
    <t>33635446111</t>
  </si>
  <si>
    <t>д Будино</t>
  </si>
  <si>
    <t>33635446116</t>
  </si>
  <si>
    <t>д Бурино</t>
  </si>
  <si>
    <t>33635446121</t>
  </si>
  <si>
    <t>д Верхнее Мочагино</t>
  </si>
  <si>
    <t>33635446126</t>
  </si>
  <si>
    <t>д Зямино</t>
  </si>
  <si>
    <t>33635446131</t>
  </si>
  <si>
    <t>д Кобляки</t>
  </si>
  <si>
    <t>33635446136</t>
  </si>
  <si>
    <t>33635446141</t>
  </si>
  <si>
    <t>д Нижнее Мочагино</t>
  </si>
  <si>
    <t>33635446151</t>
  </si>
  <si>
    <t>д Омсино</t>
  </si>
  <si>
    <t>33635446156</t>
  </si>
  <si>
    <t>д Паскино</t>
  </si>
  <si>
    <t>33635446161</t>
  </si>
  <si>
    <t>33635446166</t>
  </si>
  <si>
    <t>33635446171</t>
  </si>
  <si>
    <t>д Светозарево</t>
  </si>
  <si>
    <t>33635446101</t>
  </si>
  <si>
    <t>д Той-Дой</t>
  </si>
  <si>
    <t>33635446176</t>
  </si>
  <si>
    <t>д Ужоговица</t>
  </si>
  <si>
    <t>33635446181</t>
  </si>
  <si>
    <t>с Круглово</t>
  </si>
  <si>
    <t>33635446146</t>
  </si>
  <si>
    <t>Стуловское</t>
  </si>
  <si>
    <t>33635456</t>
  </si>
  <si>
    <t>д Бакули</t>
  </si>
  <si>
    <t>33635456106</t>
  </si>
  <si>
    <t>33635456111</t>
  </si>
  <si>
    <t>д Деньгины</t>
  </si>
  <si>
    <t>33635456116</t>
  </si>
  <si>
    <t>33635456121</t>
  </si>
  <si>
    <t>д Зяблицы</t>
  </si>
  <si>
    <t>33635456126</t>
  </si>
  <si>
    <t>д Коневы</t>
  </si>
  <si>
    <t>33635456131</t>
  </si>
  <si>
    <t>д Нижние Кропачи</t>
  </si>
  <si>
    <t>33635456136</t>
  </si>
  <si>
    <t>д Родионово</t>
  </si>
  <si>
    <t>33635456141</t>
  </si>
  <si>
    <t>33635456146</t>
  </si>
  <si>
    <t>д Стулово</t>
  </si>
  <si>
    <t>33635456101</t>
  </si>
  <si>
    <t>д Щуково</t>
  </si>
  <si>
    <t>33635456151</t>
  </si>
  <si>
    <t>Шестаковское</t>
  </si>
  <si>
    <t>33635460</t>
  </si>
  <si>
    <t>д Абросимовцы</t>
  </si>
  <si>
    <t>33635460106</t>
  </si>
  <si>
    <t>д Белая Гора</t>
  </si>
  <si>
    <t>33635460111</t>
  </si>
  <si>
    <t>33635460116</t>
  </si>
  <si>
    <t>д Бочелягино</t>
  </si>
  <si>
    <t>33635460121</t>
  </si>
  <si>
    <t>д Верстаковщина</t>
  </si>
  <si>
    <t>33635460126</t>
  </si>
  <si>
    <t>33635460131</t>
  </si>
  <si>
    <t>д Калининская</t>
  </si>
  <si>
    <t>33635460141</t>
  </si>
  <si>
    <t>д Клюкино</t>
  </si>
  <si>
    <t>33635460146</t>
  </si>
  <si>
    <t>д Князевы</t>
  </si>
  <si>
    <t>33635460151</t>
  </si>
  <si>
    <t>д Коковино</t>
  </si>
  <si>
    <t>33635460156</t>
  </si>
  <si>
    <t>д Колодкины</t>
  </si>
  <si>
    <t>33635460161</t>
  </si>
  <si>
    <t>д Копысы</t>
  </si>
  <si>
    <t>33635460166</t>
  </si>
  <si>
    <t>33635460171</t>
  </si>
  <si>
    <t>д Лопари</t>
  </si>
  <si>
    <t>33635460186</t>
  </si>
  <si>
    <t>д Лутошкино</t>
  </si>
  <si>
    <t>33635460191</t>
  </si>
  <si>
    <t>д Митинцы</t>
  </si>
  <si>
    <t>33635460196</t>
  </si>
  <si>
    <t>д Мишкины</t>
  </si>
  <si>
    <t>33635460201</t>
  </si>
  <si>
    <t>д Мяконьки</t>
  </si>
  <si>
    <t>33635460206</t>
  </si>
  <si>
    <t>33635460211</t>
  </si>
  <si>
    <t>д Попляхи</t>
  </si>
  <si>
    <t>33635460221</t>
  </si>
  <si>
    <t>д Пронинцы</t>
  </si>
  <si>
    <t>33635460226</t>
  </si>
  <si>
    <t>д Пушкари</t>
  </si>
  <si>
    <t>33635460231</t>
  </si>
  <si>
    <t>д Пыреги</t>
  </si>
  <si>
    <t>33635460236</t>
  </si>
  <si>
    <t>33635460241</t>
  </si>
  <si>
    <t>д Савинцы</t>
  </si>
  <si>
    <t>33635460246</t>
  </si>
  <si>
    <t>д Селиверстовцы</t>
  </si>
  <si>
    <t>33635460251</t>
  </si>
  <si>
    <t>д Сидоры</t>
  </si>
  <si>
    <t>33635460256</t>
  </si>
  <si>
    <t>д Солдаткинцы</t>
  </si>
  <si>
    <t>33635460261</t>
  </si>
  <si>
    <t>д Татауровцы</t>
  </si>
  <si>
    <t>33635460266</t>
  </si>
  <si>
    <t>д Титихинцы</t>
  </si>
  <si>
    <t>33635460271</t>
  </si>
  <si>
    <t>д Тороповщина</t>
  </si>
  <si>
    <t>33635460276</t>
  </si>
  <si>
    <t>д Фаришонки</t>
  </si>
  <si>
    <t>33635460281</t>
  </si>
  <si>
    <t>д Черная Гора</t>
  </si>
  <si>
    <t>33635460286</t>
  </si>
  <si>
    <t>33635460291</t>
  </si>
  <si>
    <t>33635460296</t>
  </si>
  <si>
    <t>33635460301</t>
  </si>
  <si>
    <t>п Летский рейд</t>
  </si>
  <si>
    <t>33635460181</t>
  </si>
  <si>
    <t>с Лекма</t>
  </si>
  <si>
    <t>33635460176</t>
  </si>
  <si>
    <t>с Шестаково</t>
  </si>
  <si>
    <t>33635460101</t>
  </si>
  <si>
    <t>Шиховское</t>
  </si>
  <si>
    <t>33635452</t>
  </si>
  <si>
    <t>33635452106</t>
  </si>
  <si>
    <t>д Балабаны</t>
  </si>
  <si>
    <t>33635452111</t>
  </si>
  <si>
    <t>д Барамзы</t>
  </si>
  <si>
    <t>33635452116</t>
  </si>
  <si>
    <t>д Боровые</t>
  </si>
  <si>
    <t>33635452121</t>
  </si>
  <si>
    <t>д Верхние Булдаки</t>
  </si>
  <si>
    <t>33635452126</t>
  </si>
  <si>
    <t>д Головизнины</t>
  </si>
  <si>
    <t>33635452131</t>
  </si>
  <si>
    <t>д Запиваловы</t>
  </si>
  <si>
    <t>33635452136</t>
  </si>
  <si>
    <t>д Зониха</t>
  </si>
  <si>
    <t>33635452141</t>
  </si>
  <si>
    <t>33635452146</t>
  </si>
  <si>
    <t>33635452151</t>
  </si>
  <si>
    <t>д Лубни</t>
  </si>
  <si>
    <t>33635452156</t>
  </si>
  <si>
    <t>д Машкачи</t>
  </si>
  <si>
    <t>33635452161</t>
  </si>
  <si>
    <t>д Моргуновы</t>
  </si>
  <si>
    <t>33635452166</t>
  </si>
  <si>
    <t>д Навалихины</t>
  </si>
  <si>
    <t>33635452171</t>
  </si>
  <si>
    <t>33635452176</t>
  </si>
  <si>
    <t>д Нижние Булдаки</t>
  </si>
  <si>
    <t>33635452181</t>
  </si>
  <si>
    <t>д Пантелеевы</t>
  </si>
  <si>
    <t>33635452191</t>
  </si>
  <si>
    <t>д Подберезы</t>
  </si>
  <si>
    <t>33635452196</t>
  </si>
  <si>
    <t>д Подлевские</t>
  </si>
  <si>
    <t>33635452201</t>
  </si>
  <si>
    <t>д Рожки</t>
  </si>
  <si>
    <t>33635452206</t>
  </si>
  <si>
    <t>д Семаки</t>
  </si>
  <si>
    <t>33635452211</t>
  </si>
  <si>
    <t>д Семенихины</t>
  </si>
  <si>
    <t>33635452216</t>
  </si>
  <si>
    <t>д Силяновы</t>
  </si>
  <si>
    <t>33635452221</t>
  </si>
  <si>
    <t>д Столбово</t>
  </si>
  <si>
    <t>33635452226</t>
  </si>
  <si>
    <t>д Суворовы</t>
  </si>
  <si>
    <t>33635452231</t>
  </si>
  <si>
    <t>д Суднишниковы</t>
  </si>
  <si>
    <t>33635452236</t>
  </si>
  <si>
    <t>33635452241</t>
  </si>
  <si>
    <t>д Трушковы</t>
  </si>
  <si>
    <t>33635452246</t>
  </si>
  <si>
    <t>д Шихово</t>
  </si>
  <si>
    <t>33635452101</t>
  </si>
  <si>
    <t>д Шмагины</t>
  </si>
  <si>
    <t>33635452251</t>
  </si>
  <si>
    <t>с Никульчино</t>
  </si>
  <si>
    <t>33635452186</t>
  </si>
  <si>
    <t>Советский муниципальный район</t>
  </si>
  <si>
    <t>Греховское</t>
  </si>
  <si>
    <t>33636460</t>
  </si>
  <si>
    <t>д Волчиха</t>
  </si>
  <si>
    <t>33636460106</t>
  </si>
  <si>
    <t>д Грехово</t>
  </si>
  <si>
    <t>33636460101</t>
  </si>
  <si>
    <t>д Жучково</t>
  </si>
  <si>
    <t>33636460111</t>
  </si>
  <si>
    <t>д Мальково</t>
  </si>
  <si>
    <t>33636460126</t>
  </si>
  <si>
    <t>д Смутяки</t>
  </si>
  <si>
    <t>33636460141</t>
  </si>
  <si>
    <t>д Трактовая Кукушка</t>
  </si>
  <si>
    <t>33636460146</t>
  </si>
  <si>
    <t>33636460116</t>
  </si>
  <si>
    <t>п Нефтебаза</t>
  </si>
  <si>
    <t>33636460131</t>
  </si>
  <si>
    <t>с Ишлык</t>
  </si>
  <si>
    <t>33636460121</t>
  </si>
  <si>
    <t>с Ситемка</t>
  </si>
  <si>
    <t>33636460136</t>
  </si>
  <si>
    <t>Зашижемское</t>
  </si>
  <si>
    <t>33636420</t>
  </si>
  <si>
    <t>33636420106</t>
  </si>
  <si>
    <t>д Большое Демино</t>
  </si>
  <si>
    <t>33636420111</t>
  </si>
  <si>
    <t>д Василенки</t>
  </si>
  <si>
    <t>33636420116</t>
  </si>
  <si>
    <t>д Верхнее Коропово</t>
  </si>
  <si>
    <t>33636420121</t>
  </si>
  <si>
    <t>д Домнинцы</t>
  </si>
  <si>
    <t>33636420126</t>
  </si>
  <si>
    <t>33636420131</t>
  </si>
  <si>
    <t>д Жидели</t>
  </si>
  <si>
    <t>33636420136</t>
  </si>
  <si>
    <t>д Кикиморка</t>
  </si>
  <si>
    <t>33636420141</t>
  </si>
  <si>
    <t>д Кожа</t>
  </si>
  <si>
    <t>33636420146</t>
  </si>
  <si>
    <t>д Нижнее Коропово</t>
  </si>
  <si>
    <t>33636420151</t>
  </si>
  <si>
    <t>д Подновье</t>
  </si>
  <si>
    <t>33636420156</t>
  </si>
  <si>
    <t>д Полетаевщина</t>
  </si>
  <si>
    <t>33636420161</t>
  </si>
  <si>
    <t>33636420163</t>
  </si>
  <si>
    <t>33636420166</t>
  </si>
  <si>
    <t>д Увыл</t>
  </si>
  <si>
    <t>33636420171</t>
  </si>
  <si>
    <t>с Зашижемье</t>
  </si>
  <si>
    <t>33636420101</t>
  </si>
  <si>
    <t>с Прозорово</t>
  </si>
  <si>
    <t>33636420162</t>
  </si>
  <si>
    <t>с Суводь</t>
  </si>
  <si>
    <t>33636420167</t>
  </si>
  <si>
    <t>33636424</t>
  </si>
  <si>
    <t>д Атары</t>
  </si>
  <si>
    <t>33636424106</t>
  </si>
  <si>
    <t>д Большая Белая</t>
  </si>
  <si>
    <t>33636424111</t>
  </si>
  <si>
    <t>д Голомидово</t>
  </si>
  <si>
    <t>33636424116</t>
  </si>
  <si>
    <t>33636424121</t>
  </si>
  <si>
    <t>д Зеленовщина</t>
  </si>
  <si>
    <t>33636424126</t>
  </si>
  <si>
    <t>д Косогор</t>
  </si>
  <si>
    <t>33636424131</t>
  </si>
  <si>
    <t>д Криволапотное</t>
  </si>
  <si>
    <t>33636424136</t>
  </si>
  <si>
    <t>д Луговая</t>
  </si>
  <si>
    <t>33636424141</t>
  </si>
  <si>
    <t>д Челка</t>
  </si>
  <si>
    <t>33636424146</t>
  </si>
  <si>
    <t>с Ильинск</t>
  </si>
  <si>
    <t>33636424101</t>
  </si>
  <si>
    <t>Кичминское</t>
  </si>
  <si>
    <t>33636428</t>
  </si>
  <si>
    <t>д Богомолово</t>
  </si>
  <si>
    <t>33636428106</t>
  </si>
  <si>
    <t>д Большая Курба</t>
  </si>
  <si>
    <t>33636428111</t>
  </si>
  <si>
    <t>д Большой Мыс</t>
  </si>
  <si>
    <t>33636428116</t>
  </si>
  <si>
    <t>д Большой Низ</t>
  </si>
  <si>
    <t>33636428121</t>
  </si>
  <si>
    <t>д Быково</t>
  </si>
  <si>
    <t>33636428126</t>
  </si>
  <si>
    <t>д Быкотепово</t>
  </si>
  <si>
    <t>33636428131</t>
  </si>
  <si>
    <t>33636428136</t>
  </si>
  <si>
    <t>д Жолобово</t>
  </si>
  <si>
    <t>33636428141</t>
  </si>
  <si>
    <t>д Инзирино</t>
  </si>
  <si>
    <t>33636428146</t>
  </si>
  <si>
    <t>д Карабаево</t>
  </si>
  <si>
    <t>33636428151</t>
  </si>
  <si>
    <t>д Отары</t>
  </si>
  <si>
    <t>33636428156</t>
  </si>
  <si>
    <t>д Сенькино</t>
  </si>
  <si>
    <t>33636428161</t>
  </si>
  <si>
    <t>д Шаваржаки</t>
  </si>
  <si>
    <t>33636428166</t>
  </si>
  <si>
    <t>д Шехурдино</t>
  </si>
  <si>
    <t>33636428171</t>
  </si>
  <si>
    <t>д Шумково</t>
  </si>
  <si>
    <t>33636428176</t>
  </si>
  <si>
    <t>д Юрино</t>
  </si>
  <si>
    <t>33636428181</t>
  </si>
  <si>
    <t>с Кичма</t>
  </si>
  <si>
    <t>33636428101</t>
  </si>
  <si>
    <t>Колянурское</t>
  </si>
  <si>
    <t>33636436</t>
  </si>
  <si>
    <t>д Бабино</t>
  </si>
  <si>
    <t>33636436106</t>
  </si>
  <si>
    <t>д Баруткино</t>
  </si>
  <si>
    <t>33636436111</t>
  </si>
  <si>
    <t>33636436116</t>
  </si>
  <si>
    <t>д Долбилово</t>
  </si>
  <si>
    <t>33636436121</t>
  </si>
  <si>
    <t>д Дубовая</t>
  </si>
  <si>
    <t>33636436126</t>
  </si>
  <si>
    <t>д Дугино</t>
  </si>
  <si>
    <t>33636436131</t>
  </si>
  <si>
    <t>д Ежи</t>
  </si>
  <si>
    <t>33636436136</t>
  </si>
  <si>
    <t>д Кушово</t>
  </si>
  <si>
    <t>33636436141</t>
  </si>
  <si>
    <t>д Мочалово</t>
  </si>
  <si>
    <t>33636436146</t>
  </si>
  <si>
    <t>д Набока-Дуброва</t>
  </si>
  <si>
    <t>33636436156</t>
  </si>
  <si>
    <t>д Нежданово</t>
  </si>
  <si>
    <t>33636436161</t>
  </si>
  <si>
    <t>33636436166</t>
  </si>
  <si>
    <t>33636436171</t>
  </si>
  <si>
    <t>д Шокшата</t>
  </si>
  <si>
    <t>33636436176</t>
  </si>
  <si>
    <t>с Колянур</t>
  </si>
  <si>
    <t>33636436101</t>
  </si>
  <si>
    <t>с Муша</t>
  </si>
  <si>
    <t>33636436151</t>
  </si>
  <si>
    <t>Лесниковское</t>
  </si>
  <si>
    <t>33636440</t>
  </si>
  <si>
    <t>33636440106</t>
  </si>
  <si>
    <t>д Лесниково</t>
  </si>
  <si>
    <t>33636440101</t>
  </si>
  <si>
    <t>кордон Старый</t>
  </si>
  <si>
    <t>33636440116</t>
  </si>
  <si>
    <t>с Завертная</t>
  </si>
  <si>
    <t>33636440111</t>
  </si>
  <si>
    <t>Лошкаринское</t>
  </si>
  <si>
    <t>33636444</t>
  </si>
  <si>
    <t>д Костыли</t>
  </si>
  <si>
    <t>33636444106</t>
  </si>
  <si>
    <t>д Лошкари</t>
  </si>
  <si>
    <t>33636444101</t>
  </si>
  <si>
    <t>д Родино</t>
  </si>
  <si>
    <t>33636444111</t>
  </si>
  <si>
    <t>Мокинское</t>
  </si>
  <si>
    <t>33636448</t>
  </si>
  <si>
    <t>д Ваничи</t>
  </si>
  <si>
    <t>33636448106</t>
  </si>
  <si>
    <t>д Воробьева Гора</t>
  </si>
  <si>
    <t>33636448111</t>
  </si>
  <si>
    <t>33636448116</t>
  </si>
  <si>
    <t>д Шапталино</t>
  </si>
  <si>
    <t>33636448126</t>
  </si>
  <si>
    <t>с Мокино</t>
  </si>
  <si>
    <t>33636448101</t>
  </si>
  <si>
    <t>х Серебряный Родник</t>
  </si>
  <si>
    <t>33636448121</t>
  </si>
  <si>
    <t>Родыгинское</t>
  </si>
  <si>
    <t>33636464</t>
  </si>
  <si>
    <t>д Антаки</t>
  </si>
  <si>
    <t>33636464106</t>
  </si>
  <si>
    <t>д Верхопижемье</t>
  </si>
  <si>
    <t>33636464116</t>
  </si>
  <si>
    <t>д Гиблянка</t>
  </si>
  <si>
    <t>33636464121</t>
  </si>
  <si>
    <t>д Гремеча</t>
  </si>
  <si>
    <t>33636464126</t>
  </si>
  <si>
    <t>33636464131</t>
  </si>
  <si>
    <t>д Епимахово</t>
  </si>
  <si>
    <t>33636464136</t>
  </si>
  <si>
    <t>д Запружено</t>
  </si>
  <si>
    <t>33636464141</t>
  </si>
  <si>
    <t>д Зараменье</t>
  </si>
  <si>
    <t>33636464146</t>
  </si>
  <si>
    <t>д Коряково</t>
  </si>
  <si>
    <t>33636464151</t>
  </si>
  <si>
    <t>д Кошелево</t>
  </si>
  <si>
    <t>33636464156</t>
  </si>
  <si>
    <t>д Лузенки</t>
  </si>
  <si>
    <t>33636464161</t>
  </si>
  <si>
    <t>д Метели</t>
  </si>
  <si>
    <t>33636464166</t>
  </si>
  <si>
    <t>33636464181</t>
  </si>
  <si>
    <t>33636464186</t>
  </si>
  <si>
    <t>33636464191</t>
  </si>
  <si>
    <t>д Позмогово</t>
  </si>
  <si>
    <t>33636464196</t>
  </si>
  <si>
    <t>д Потрепухино</t>
  </si>
  <si>
    <t>33636464201</t>
  </si>
  <si>
    <t>д Решетниково</t>
  </si>
  <si>
    <t>33636464206</t>
  </si>
  <si>
    <t>д Родыгино</t>
  </si>
  <si>
    <t>33636464101</t>
  </si>
  <si>
    <t>д Русская Курья</t>
  </si>
  <si>
    <t>33636464211</t>
  </si>
  <si>
    <t>д Сурнята</t>
  </si>
  <si>
    <t>33636464216</t>
  </si>
  <si>
    <t>д Тараево</t>
  </si>
  <si>
    <t>33636464221</t>
  </si>
  <si>
    <t>д Тарасы</t>
  </si>
  <si>
    <t>33636464226</t>
  </si>
  <si>
    <t>д Устиново</t>
  </si>
  <si>
    <t>33636464231</t>
  </si>
  <si>
    <t>д Фокино</t>
  </si>
  <si>
    <t>33636464236</t>
  </si>
  <si>
    <t>д Шарово</t>
  </si>
  <si>
    <t>33636464241</t>
  </si>
  <si>
    <t>д Яны</t>
  </si>
  <si>
    <t>33636464246</t>
  </si>
  <si>
    <t>33636464171</t>
  </si>
  <si>
    <t>33636464176</t>
  </si>
  <si>
    <t>с Васильково</t>
  </si>
  <si>
    <t>33636464111</t>
  </si>
  <si>
    <t>Советское</t>
  </si>
  <si>
    <t>33636101</t>
  </si>
  <si>
    <t>г Советск</t>
  </si>
  <si>
    <t>33636101001</t>
  </si>
  <si>
    <t>Сунский муниципальный район</t>
  </si>
  <si>
    <t>Большевистское</t>
  </si>
  <si>
    <t>33637428</t>
  </si>
  <si>
    <t>д Боталы</t>
  </si>
  <si>
    <t>33637428106</t>
  </si>
  <si>
    <t>д Быковская</t>
  </si>
  <si>
    <t>33637428111</t>
  </si>
  <si>
    <t>33637428121</t>
  </si>
  <si>
    <t>д Годневщина</t>
  </si>
  <si>
    <t>33637428126</t>
  </si>
  <si>
    <t>33637428131</t>
  </si>
  <si>
    <t>д Грамотушка</t>
  </si>
  <si>
    <t>33637428136</t>
  </si>
  <si>
    <t>д Дворища</t>
  </si>
  <si>
    <t>33637428141</t>
  </si>
  <si>
    <t>д Жабриевская</t>
  </si>
  <si>
    <t>33637428146</t>
  </si>
  <si>
    <t>д Истек</t>
  </si>
  <si>
    <t>33637428151</t>
  </si>
  <si>
    <t>д Камешница</t>
  </si>
  <si>
    <t>33637428156</t>
  </si>
  <si>
    <t>д Киселиха</t>
  </si>
  <si>
    <t>33637428161</t>
  </si>
  <si>
    <t>д Лебедка</t>
  </si>
  <si>
    <t>33637428166</t>
  </si>
  <si>
    <t>д Могильник</t>
  </si>
  <si>
    <t>33637428171</t>
  </si>
  <si>
    <t>д Моденовская</t>
  </si>
  <si>
    <t>33637428176</t>
  </si>
  <si>
    <t>д Мурино</t>
  </si>
  <si>
    <t>33637428181</t>
  </si>
  <si>
    <t>33637428191</t>
  </si>
  <si>
    <t>33637428201</t>
  </si>
  <si>
    <t>д Роспиты</t>
  </si>
  <si>
    <t>33637428206</t>
  </si>
  <si>
    <t>д Рябовская</t>
  </si>
  <si>
    <t>33637428211</t>
  </si>
  <si>
    <t>д Савиново</t>
  </si>
  <si>
    <t>33637428216</t>
  </si>
  <si>
    <t>д Сиковщина</t>
  </si>
  <si>
    <t>33637428221</t>
  </si>
  <si>
    <t>д Софроны</t>
  </si>
  <si>
    <t>33637428226</t>
  </si>
  <si>
    <t>33637428231</t>
  </si>
  <si>
    <t>д Станоговская</t>
  </si>
  <si>
    <t>33637428236</t>
  </si>
  <si>
    <t>д Темерево</t>
  </si>
  <si>
    <t>33637428241</t>
  </si>
  <si>
    <t>33637428246</t>
  </si>
  <si>
    <t>п Большевик</t>
  </si>
  <si>
    <t>33637428101</t>
  </si>
  <si>
    <t>33637428186</t>
  </si>
  <si>
    <t>с Верхосунье</t>
  </si>
  <si>
    <t>33637428116</t>
  </si>
  <si>
    <t>с Ошеть</t>
  </si>
  <si>
    <t>33637428196</t>
  </si>
  <si>
    <t>Кокуйское</t>
  </si>
  <si>
    <t>33637406</t>
  </si>
  <si>
    <t>33637406106</t>
  </si>
  <si>
    <t>д Большие Туры</t>
  </si>
  <si>
    <t>33637406111</t>
  </si>
  <si>
    <t>33637406116</t>
  </si>
  <si>
    <t>33637406121</t>
  </si>
  <si>
    <t>д Гребенки</t>
  </si>
  <si>
    <t>33637406126</t>
  </si>
  <si>
    <t>д Заимки</t>
  </si>
  <si>
    <t>33637406131</t>
  </si>
  <si>
    <t>д Каширцы</t>
  </si>
  <si>
    <t>33637406136</t>
  </si>
  <si>
    <t>д Кокуй</t>
  </si>
  <si>
    <t>33637406101</t>
  </si>
  <si>
    <t>д Кокуй 1-й</t>
  </si>
  <si>
    <t>33637406141</t>
  </si>
  <si>
    <t>д Копырята</t>
  </si>
  <si>
    <t>33637406146</t>
  </si>
  <si>
    <t>д Краснополье</t>
  </si>
  <si>
    <t>33637406151</t>
  </si>
  <si>
    <t>33637406156</t>
  </si>
  <si>
    <t>д Кушкалово</t>
  </si>
  <si>
    <t>33637406161</t>
  </si>
  <si>
    <t>д Ляпки</t>
  </si>
  <si>
    <t>33637406166</t>
  </si>
  <si>
    <t>д Малые Туры</t>
  </si>
  <si>
    <t>33637406171</t>
  </si>
  <si>
    <t>д Мокровская</t>
  </si>
  <si>
    <t>33637406176</t>
  </si>
  <si>
    <t>д Окуневская</t>
  </si>
  <si>
    <t>33637406186</t>
  </si>
  <si>
    <t>д Опан</t>
  </si>
  <si>
    <t>33637406191</t>
  </si>
  <si>
    <t>д Перелаз</t>
  </si>
  <si>
    <t>33637406196</t>
  </si>
  <si>
    <t>33637406206</t>
  </si>
  <si>
    <t>д Смыки</t>
  </si>
  <si>
    <t>33637406211</t>
  </si>
  <si>
    <t>д Тараканы</t>
  </si>
  <si>
    <t>33637406216</t>
  </si>
  <si>
    <t>д Шиврино</t>
  </si>
  <si>
    <t>33637406221</t>
  </si>
  <si>
    <t>с Нестино</t>
  </si>
  <si>
    <t>33637406181</t>
  </si>
  <si>
    <t>с Плелое</t>
  </si>
  <si>
    <t>33637406201</t>
  </si>
  <si>
    <t>Курчумское</t>
  </si>
  <si>
    <t>33637412</t>
  </si>
  <si>
    <t>д Бородули</t>
  </si>
  <si>
    <t>33637412106</t>
  </si>
  <si>
    <t>д Булдаки</t>
  </si>
  <si>
    <t>33637412111</t>
  </si>
  <si>
    <t>д Горбуново</t>
  </si>
  <si>
    <t>33637412116</t>
  </si>
  <si>
    <t>д Здерихино</t>
  </si>
  <si>
    <t>33637412121</t>
  </si>
  <si>
    <t>33637412126</t>
  </si>
  <si>
    <t>33637412131</t>
  </si>
  <si>
    <t>д Шатки</t>
  </si>
  <si>
    <t>33637412136</t>
  </si>
  <si>
    <t>с Курчум</t>
  </si>
  <si>
    <t>33637412101</t>
  </si>
  <si>
    <t>33637151</t>
  </si>
  <si>
    <t>д Тоскуй</t>
  </si>
  <si>
    <t>33637151106</t>
  </si>
  <si>
    <t>пгт Суна</t>
  </si>
  <si>
    <t>33637151051</t>
  </si>
  <si>
    <t>Тужинский муниципальный район</t>
  </si>
  <si>
    <t>Грековское</t>
  </si>
  <si>
    <t>33638416</t>
  </si>
  <si>
    <t>д Греково</t>
  </si>
  <si>
    <t>33638416101</t>
  </si>
  <si>
    <t>д Евсино</t>
  </si>
  <si>
    <t>33638416106</t>
  </si>
  <si>
    <t>д Отюгово</t>
  </si>
  <si>
    <t>33638416111</t>
  </si>
  <si>
    <t>33638416116</t>
  </si>
  <si>
    <t>д Солонухино</t>
  </si>
  <si>
    <t>33638416121</t>
  </si>
  <si>
    <t>Михайловское</t>
  </si>
  <si>
    <t>33638428</t>
  </si>
  <si>
    <t>33638428106</t>
  </si>
  <si>
    <t>д Малиничи</t>
  </si>
  <si>
    <t>33638428111</t>
  </si>
  <si>
    <t>д Масленская</t>
  </si>
  <si>
    <t>33638428116</t>
  </si>
  <si>
    <t>д Черново</t>
  </si>
  <si>
    <t>33638428121</t>
  </si>
  <si>
    <t>д Чумуры</t>
  </si>
  <si>
    <t>33638428126</t>
  </si>
  <si>
    <t>с Михайловское</t>
  </si>
  <si>
    <t>33638428101</t>
  </si>
  <si>
    <t>с Шешурга</t>
  </si>
  <si>
    <t>33638428131</t>
  </si>
  <si>
    <t>Ныровское</t>
  </si>
  <si>
    <t>33638436</t>
  </si>
  <si>
    <t>д Артеково</t>
  </si>
  <si>
    <t>33638436106</t>
  </si>
  <si>
    <t>д Пачи-Югунур</t>
  </si>
  <si>
    <t>33638436116</t>
  </si>
  <si>
    <t>д Пиштенур</t>
  </si>
  <si>
    <t>33638436121</t>
  </si>
  <si>
    <t>д Югунур</t>
  </si>
  <si>
    <t>33638436126</t>
  </si>
  <si>
    <t>с Ныр</t>
  </si>
  <si>
    <t>33638436101</t>
  </si>
  <si>
    <t>Пачинское</t>
  </si>
  <si>
    <t>33638440</t>
  </si>
  <si>
    <t>д Большие Пачи</t>
  </si>
  <si>
    <t>33638440106</t>
  </si>
  <si>
    <t>д Вынур</t>
  </si>
  <si>
    <t>33638440111</t>
  </si>
  <si>
    <t>д Гришкино</t>
  </si>
  <si>
    <t>33638440116</t>
  </si>
  <si>
    <t>д Кидалсоло</t>
  </si>
  <si>
    <t>33638440121</t>
  </si>
  <si>
    <t>д Киляково</t>
  </si>
  <si>
    <t>33638440126</t>
  </si>
  <si>
    <t>д Малые Пачи</t>
  </si>
  <si>
    <t>33638440131</t>
  </si>
  <si>
    <t>д Полушнур</t>
  </si>
  <si>
    <t>33638440136</t>
  </si>
  <si>
    <t>33638440141</t>
  </si>
  <si>
    <t>33638440146</t>
  </si>
  <si>
    <t>с Пачи</t>
  </si>
  <si>
    <t>33638440101</t>
  </si>
  <si>
    <t>Тужинское</t>
  </si>
  <si>
    <t>33638151</t>
  </si>
  <si>
    <t>д Азансола</t>
  </si>
  <si>
    <t>33638151106</t>
  </si>
  <si>
    <t>д Ашеево</t>
  </si>
  <si>
    <t>33638151111</t>
  </si>
  <si>
    <t>д Безденежье</t>
  </si>
  <si>
    <t>33638151116</t>
  </si>
  <si>
    <t>33638151121</t>
  </si>
  <si>
    <t>д Жданово</t>
  </si>
  <si>
    <t>33638151126</t>
  </si>
  <si>
    <t>д Иваты</t>
  </si>
  <si>
    <t>33638151131</t>
  </si>
  <si>
    <t>д Идомор</t>
  </si>
  <si>
    <t>33638151136</t>
  </si>
  <si>
    <t>д Коврижата</t>
  </si>
  <si>
    <t>33638151146</t>
  </si>
  <si>
    <t>д Коленки</t>
  </si>
  <si>
    <t>33638151151</t>
  </si>
  <si>
    <t>33638151156</t>
  </si>
  <si>
    <t>д Коробки</t>
  </si>
  <si>
    <t>33638151161</t>
  </si>
  <si>
    <t>д Кошканур</t>
  </si>
  <si>
    <t>33638151166</t>
  </si>
  <si>
    <t>д Лоскуты</t>
  </si>
  <si>
    <t>33638151171</t>
  </si>
  <si>
    <t>д Лукоянка</t>
  </si>
  <si>
    <t>33638151176</t>
  </si>
  <si>
    <t>д Мари-Кугалки</t>
  </si>
  <si>
    <t>33638151181</t>
  </si>
  <si>
    <t>д Машкино</t>
  </si>
  <si>
    <t>33638151186</t>
  </si>
  <si>
    <t>д Паново</t>
  </si>
  <si>
    <t>33638151191</t>
  </si>
  <si>
    <t>д Покста</t>
  </si>
  <si>
    <t>33638151196</t>
  </si>
  <si>
    <t>д Полубоярцево</t>
  </si>
  <si>
    <t>33638151201</t>
  </si>
  <si>
    <t>д Самсоны</t>
  </si>
  <si>
    <t>33638151206</t>
  </si>
  <si>
    <t>д Ситки</t>
  </si>
  <si>
    <t>33638151211</t>
  </si>
  <si>
    <t>д Соболи</t>
  </si>
  <si>
    <t>33638151216</t>
  </si>
  <si>
    <t>д Худяки</t>
  </si>
  <si>
    <t>33638151221</t>
  </si>
  <si>
    <t>д Чугуны</t>
  </si>
  <si>
    <t>33638151226</t>
  </si>
  <si>
    <t>д Ятанцы</t>
  </si>
  <si>
    <t>33638151231</t>
  </si>
  <si>
    <t>пгт Тужа</t>
  </si>
  <si>
    <t>33638151051</t>
  </si>
  <si>
    <t>с Караванное</t>
  </si>
  <si>
    <t>33638151141</t>
  </si>
  <si>
    <t>Унинский муниципальный район</t>
  </si>
  <si>
    <t>Астраханское</t>
  </si>
  <si>
    <t>33640402</t>
  </si>
  <si>
    <t>д Астрахань</t>
  </si>
  <si>
    <t>33640402101</t>
  </si>
  <si>
    <t>33640402106</t>
  </si>
  <si>
    <t>Елганское</t>
  </si>
  <si>
    <t>33640412</t>
  </si>
  <si>
    <t>с Елгань</t>
  </si>
  <si>
    <t>33640412101</t>
  </si>
  <si>
    <t>Канахинское</t>
  </si>
  <si>
    <t>33640414</t>
  </si>
  <si>
    <t>д Булатовцы</t>
  </si>
  <si>
    <t>33640414106</t>
  </si>
  <si>
    <t>д Ермаки</t>
  </si>
  <si>
    <t>33640414111</t>
  </si>
  <si>
    <t>д Канахинцы</t>
  </si>
  <si>
    <t>33640414101</t>
  </si>
  <si>
    <t>д Коркинцы</t>
  </si>
  <si>
    <t>33640414121</t>
  </si>
  <si>
    <t>д Леденцово</t>
  </si>
  <si>
    <t>33640414126</t>
  </si>
  <si>
    <t>д Мамоново</t>
  </si>
  <si>
    <t>33640414131</t>
  </si>
  <si>
    <t>д Степная</t>
  </si>
  <si>
    <t>33640414136</t>
  </si>
  <si>
    <t>д Чечеры</t>
  </si>
  <si>
    <t>33640414146</t>
  </si>
  <si>
    <t>с Уть</t>
  </si>
  <si>
    <t>33640414141</t>
  </si>
  <si>
    <t>Комаровское</t>
  </si>
  <si>
    <t>33640420</t>
  </si>
  <si>
    <t>33640420101</t>
  </si>
  <si>
    <t>33640420106</t>
  </si>
  <si>
    <t>Малополомское</t>
  </si>
  <si>
    <t>33640424</t>
  </si>
  <si>
    <t>д Афанасьевцы</t>
  </si>
  <si>
    <t>33640424106</t>
  </si>
  <si>
    <t>д Багей</t>
  </si>
  <si>
    <t>33640424111</t>
  </si>
  <si>
    <t>д Маги</t>
  </si>
  <si>
    <t>33640424116</t>
  </si>
  <si>
    <t>д Малый Полом</t>
  </si>
  <si>
    <t>33640424101</t>
  </si>
  <si>
    <t>Порезское</t>
  </si>
  <si>
    <t>33640428</t>
  </si>
  <si>
    <t>д Барашки</t>
  </si>
  <si>
    <t>33640428106</t>
  </si>
  <si>
    <t>д Бармаши</t>
  </si>
  <si>
    <t>33640428111</t>
  </si>
  <si>
    <t>33640428116</t>
  </si>
  <si>
    <t>д Выселки</t>
  </si>
  <si>
    <t>33640428121</t>
  </si>
  <si>
    <t>д Гольцы</t>
  </si>
  <si>
    <t>33640428126</t>
  </si>
  <si>
    <t>д Заболотное</t>
  </si>
  <si>
    <t>33640428131</t>
  </si>
  <si>
    <t>33640428136</t>
  </si>
  <si>
    <t>д Лумпун</t>
  </si>
  <si>
    <t>33640428141</t>
  </si>
  <si>
    <t>д Тоскуи</t>
  </si>
  <si>
    <t>33640428151</t>
  </si>
  <si>
    <t>д Удмуртский Порез</t>
  </si>
  <si>
    <t>33640428156</t>
  </si>
  <si>
    <t>с Порез</t>
  </si>
  <si>
    <t>33640428101</t>
  </si>
  <si>
    <t>Сардыкское</t>
  </si>
  <si>
    <t>33640436</t>
  </si>
  <si>
    <t>д Антоновцы</t>
  </si>
  <si>
    <t>33640436106</t>
  </si>
  <si>
    <t>д Кузенки</t>
  </si>
  <si>
    <t>33640436111</t>
  </si>
  <si>
    <t>33640436116</t>
  </si>
  <si>
    <t>д Сардык</t>
  </si>
  <si>
    <t>33640436126</t>
  </si>
  <si>
    <t>д Сухоты</t>
  </si>
  <si>
    <t>33640436131</t>
  </si>
  <si>
    <t>п Родина</t>
  </si>
  <si>
    <t>33640436121</t>
  </si>
  <si>
    <t>с Сардык</t>
  </si>
  <si>
    <t>33640436101</t>
  </si>
  <si>
    <t>33640440</t>
  </si>
  <si>
    <t>д Были</t>
  </si>
  <si>
    <t>33640440106</t>
  </si>
  <si>
    <t>д Мокрушата</t>
  </si>
  <si>
    <t>33640440116</t>
  </si>
  <si>
    <t>33640440121</t>
  </si>
  <si>
    <t>с Верхолемье</t>
  </si>
  <si>
    <t>33640440111</t>
  </si>
  <si>
    <t>с Сосновка</t>
  </si>
  <si>
    <t>33640440101</t>
  </si>
  <si>
    <t>Унинское</t>
  </si>
  <si>
    <t>33640151</t>
  </si>
  <si>
    <t>д Алыповцы</t>
  </si>
  <si>
    <t>33640151106</t>
  </si>
  <si>
    <t>д Большая Дуброва</t>
  </si>
  <si>
    <t>33640151111</t>
  </si>
  <si>
    <t>д Борисовцы</t>
  </si>
  <si>
    <t>33640151116</t>
  </si>
  <si>
    <t>33640151121</t>
  </si>
  <si>
    <t>33640151126</t>
  </si>
  <si>
    <t>д Малые Уни</t>
  </si>
  <si>
    <t>33640151131</t>
  </si>
  <si>
    <t>33640151136</t>
  </si>
  <si>
    <t>33640151141</t>
  </si>
  <si>
    <t>д Парон</t>
  </si>
  <si>
    <t>33640151146</t>
  </si>
  <si>
    <t>д Русские Тимши</t>
  </si>
  <si>
    <t>33640151151</t>
  </si>
  <si>
    <t>д Севастьяновцы</t>
  </si>
  <si>
    <t>33640151156</t>
  </si>
  <si>
    <t>д Удмуртские Тимши</t>
  </si>
  <si>
    <t>33640151161</t>
  </si>
  <si>
    <t>д Удмуртский Сурвай</t>
  </si>
  <si>
    <t>33640151166</t>
  </si>
  <si>
    <t>д Урай</t>
  </si>
  <si>
    <t>33640151171</t>
  </si>
  <si>
    <t>пгт Уни</t>
  </si>
  <si>
    <t>33640151051</t>
  </si>
  <si>
    <t>Уржумский муниципальный район</t>
  </si>
  <si>
    <t>Байсинское</t>
  </si>
  <si>
    <t>33641408</t>
  </si>
  <si>
    <t>с Байса</t>
  </si>
  <si>
    <t>33641408101</t>
  </si>
  <si>
    <t>Большеройское</t>
  </si>
  <si>
    <t>33641416</t>
  </si>
  <si>
    <t>33641416106</t>
  </si>
  <si>
    <t>д Манкинерь</t>
  </si>
  <si>
    <t>33641416111</t>
  </si>
  <si>
    <t>33641416116</t>
  </si>
  <si>
    <t>д Танабаево</t>
  </si>
  <si>
    <t>33641416121</t>
  </si>
  <si>
    <t>33641416126</t>
  </si>
  <si>
    <t>с Большой Рой</t>
  </si>
  <si>
    <t>33641416101</t>
  </si>
  <si>
    <t>Буйское</t>
  </si>
  <si>
    <t>33641420</t>
  </si>
  <si>
    <t>д Викулята</t>
  </si>
  <si>
    <t>33641420111</t>
  </si>
  <si>
    <t>д Мазары</t>
  </si>
  <si>
    <t>33641420136</t>
  </si>
  <si>
    <t>д Пакшай</t>
  </si>
  <si>
    <t>33641420141</t>
  </si>
  <si>
    <t>д Сюба</t>
  </si>
  <si>
    <t>33641420151</t>
  </si>
  <si>
    <t>33641420106</t>
  </si>
  <si>
    <t>починок Ивановский</t>
  </si>
  <si>
    <t>33641420116</t>
  </si>
  <si>
    <t>починок Кургановский</t>
  </si>
  <si>
    <t>33641420121</t>
  </si>
  <si>
    <t>починок Лебедевский</t>
  </si>
  <si>
    <t>33641420126</t>
  </si>
  <si>
    <t>починок Луначарский</t>
  </si>
  <si>
    <t>33641420131</t>
  </si>
  <si>
    <t>починок Тарасовский</t>
  </si>
  <si>
    <t>33641420156</t>
  </si>
  <si>
    <t>починок Чугуевский</t>
  </si>
  <si>
    <t>33641420161</t>
  </si>
  <si>
    <t>с Буйское</t>
  </si>
  <si>
    <t>33641420101</t>
  </si>
  <si>
    <t>Донауровское</t>
  </si>
  <si>
    <t>33641480</t>
  </si>
  <si>
    <t>п Донаурово</t>
  </si>
  <si>
    <t>33641480101</t>
  </si>
  <si>
    <t>Лазаревское</t>
  </si>
  <si>
    <t>33641432</t>
  </si>
  <si>
    <t>33641432106</t>
  </si>
  <si>
    <t>д Гонино</t>
  </si>
  <si>
    <t>33641432111</t>
  </si>
  <si>
    <t>д Ешпаево</t>
  </si>
  <si>
    <t>33641432121</t>
  </si>
  <si>
    <t>д Опарино</t>
  </si>
  <si>
    <t>33641432131</t>
  </si>
  <si>
    <t>починок Дубровский</t>
  </si>
  <si>
    <t>33641432116</t>
  </si>
  <si>
    <t>починок Ново-Савиново</t>
  </si>
  <si>
    <t>33641432126</t>
  </si>
  <si>
    <t>починок Шурма-Никольский</t>
  </si>
  <si>
    <t>33641432136</t>
  </si>
  <si>
    <t>с Лазарево</t>
  </si>
  <si>
    <t>33641432101</t>
  </si>
  <si>
    <t>Лопьяльское</t>
  </si>
  <si>
    <t>33641440</t>
  </si>
  <si>
    <t>д Верхняя Вичмарь</t>
  </si>
  <si>
    <t>33641440111</t>
  </si>
  <si>
    <t>д Витля</t>
  </si>
  <si>
    <t>33641440116</t>
  </si>
  <si>
    <t>33641440121</t>
  </si>
  <si>
    <t>д Елькеево</t>
  </si>
  <si>
    <t>33641440126</t>
  </si>
  <si>
    <t>д Нижний Унур</t>
  </si>
  <si>
    <t>33641440131</t>
  </si>
  <si>
    <t>д Нижняя Вичмарь</t>
  </si>
  <si>
    <t>33641440136</t>
  </si>
  <si>
    <t>д Нуса</t>
  </si>
  <si>
    <t>33641440141</t>
  </si>
  <si>
    <t>д Селенур</t>
  </si>
  <si>
    <t>33641440151</t>
  </si>
  <si>
    <t>д Тимошкино</t>
  </si>
  <si>
    <t>33641440156</t>
  </si>
  <si>
    <t>33641440161</t>
  </si>
  <si>
    <t>д Толгозино</t>
  </si>
  <si>
    <t>33641440166</t>
  </si>
  <si>
    <t>с Ашлань</t>
  </si>
  <si>
    <t>33641440106</t>
  </si>
  <si>
    <t>с Лопьял</t>
  </si>
  <si>
    <t>33641440101</t>
  </si>
  <si>
    <t>Петровское</t>
  </si>
  <si>
    <t>33641452</t>
  </si>
  <si>
    <t>д Буйский Перевоз</t>
  </si>
  <si>
    <t>33641452106</t>
  </si>
  <si>
    <t>33641452111</t>
  </si>
  <si>
    <t>д Круглые Полянки</t>
  </si>
  <si>
    <t>33641452116</t>
  </si>
  <si>
    <t>д Марчата</t>
  </si>
  <si>
    <t>33641452121</t>
  </si>
  <si>
    <t>д Орешник</t>
  </si>
  <si>
    <t>33641452126</t>
  </si>
  <si>
    <t>д Скрябино</t>
  </si>
  <si>
    <t>33641452131</t>
  </si>
  <si>
    <t>д Суворово</t>
  </si>
  <si>
    <t>33641452136</t>
  </si>
  <si>
    <t>д Чамское</t>
  </si>
  <si>
    <t>33641452141</t>
  </si>
  <si>
    <t>д Щино</t>
  </si>
  <si>
    <t>33641452146</t>
  </si>
  <si>
    <t>с Петровское</t>
  </si>
  <si>
    <t>33641452101</t>
  </si>
  <si>
    <t>Пиляндышевское</t>
  </si>
  <si>
    <t>33641456</t>
  </si>
  <si>
    <t>д Травянистое</t>
  </si>
  <si>
    <t>33641456111</t>
  </si>
  <si>
    <t>п Немда</t>
  </si>
  <si>
    <t>33641456106</t>
  </si>
  <si>
    <t>п Пиляндыш</t>
  </si>
  <si>
    <t>33641456101</t>
  </si>
  <si>
    <t>Рублевское</t>
  </si>
  <si>
    <t>33641464</t>
  </si>
  <si>
    <t>д Адово</t>
  </si>
  <si>
    <t>33641464101</t>
  </si>
  <si>
    <t>д Кончара</t>
  </si>
  <si>
    <t>33641464106</t>
  </si>
  <si>
    <t>д Мари-Мерзино</t>
  </si>
  <si>
    <t>33641464111</t>
  </si>
  <si>
    <t>33641464116</t>
  </si>
  <si>
    <t>33641464121</t>
  </si>
  <si>
    <t>Русско-Турекское</t>
  </si>
  <si>
    <t>33641472</t>
  </si>
  <si>
    <t>д Дергачи</t>
  </si>
  <si>
    <t>33641472106</t>
  </si>
  <si>
    <t>д Кизерь</t>
  </si>
  <si>
    <t>33641472111</t>
  </si>
  <si>
    <t>с Русский Турек</t>
  </si>
  <si>
    <t>33641472101</t>
  </si>
  <si>
    <t>Савиновское</t>
  </si>
  <si>
    <t>33641476</t>
  </si>
  <si>
    <t>д Актыгашево</t>
  </si>
  <si>
    <t>33641476106</t>
  </si>
  <si>
    <t>д Деяново</t>
  </si>
  <si>
    <t>33641476111</t>
  </si>
  <si>
    <t>д Никитино</t>
  </si>
  <si>
    <t>33641476116</t>
  </si>
  <si>
    <t>д Нолишки</t>
  </si>
  <si>
    <t>33641476121</t>
  </si>
  <si>
    <t>33641476101</t>
  </si>
  <si>
    <t>д Уланово</t>
  </si>
  <si>
    <t>33641476126</t>
  </si>
  <si>
    <t>Уржумское</t>
  </si>
  <si>
    <t>33641101</t>
  </si>
  <si>
    <t>г Уржум</t>
  </si>
  <si>
    <t>33641101001</t>
  </si>
  <si>
    <t>33641496</t>
  </si>
  <si>
    <t>д Антонково</t>
  </si>
  <si>
    <t>33641496111</t>
  </si>
  <si>
    <t>д Берсениха</t>
  </si>
  <si>
    <t>33641496121</t>
  </si>
  <si>
    <t>д Богданово</t>
  </si>
  <si>
    <t>33641496101</t>
  </si>
  <si>
    <t>д Большая Пеньба</t>
  </si>
  <si>
    <t>33641496126</t>
  </si>
  <si>
    <t>д Бровцино</t>
  </si>
  <si>
    <t>33641496131</t>
  </si>
  <si>
    <t>д Варино</t>
  </si>
  <si>
    <t>33641496136</t>
  </si>
  <si>
    <t>д Верхний Чам</t>
  </si>
  <si>
    <t>33641496141</t>
  </si>
  <si>
    <t>д Дюково</t>
  </si>
  <si>
    <t>33641496146</t>
  </si>
  <si>
    <t>д Зоново</t>
  </si>
  <si>
    <t>33641496156</t>
  </si>
  <si>
    <t>д Зоткино</t>
  </si>
  <si>
    <t>33641496161</t>
  </si>
  <si>
    <t>д Кабановщина</t>
  </si>
  <si>
    <t>33641496166</t>
  </si>
  <si>
    <t>д Калинино</t>
  </si>
  <si>
    <t>33641496171</t>
  </si>
  <si>
    <t>д Котелки</t>
  </si>
  <si>
    <t>33641496181</t>
  </si>
  <si>
    <t>д Кугерь</t>
  </si>
  <si>
    <t>33641496186</t>
  </si>
  <si>
    <t>д Лялькино</t>
  </si>
  <si>
    <t>33641496191</t>
  </si>
  <si>
    <t>д Малая Ашлань</t>
  </si>
  <si>
    <t>33641496196</t>
  </si>
  <si>
    <t>д Мари-Шуэть</t>
  </si>
  <si>
    <t>33641496201</t>
  </si>
  <si>
    <t>33641496206</t>
  </si>
  <si>
    <t>д Ново-Толмацкая</t>
  </si>
  <si>
    <t>33641496211</t>
  </si>
  <si>
    <t>д Овсянниково</t>
  </si>
  <si>
    <t>33641496216</t>
  </si>
  <si>
    <t>д Петрушино</t>
  </si>
  <si>
    <t>33641496221</t>
  </si>
  <si>
    <t>д Петряево</t>
  </si>
  <si>
    <t>33641496226</t>
  </si>
  <si>
    <t>33641496231</t>
  </si>
  <si>
    <t>д Русская Биляморь</t>
  </si>
  <si>
    <t>33641496246</t>
  </si>
  <si>
    <t>д Русское Тимкино</t>
  </si>
  <si>
    <t>33641496251</t>
  </si>
  <si>
    <t>д Савкино</t>
  </si>
  <si>
    <t>33641496256</t>
  </si>
  <si>
    <t>д Саломатово</t>
  </si>
  <si>
    <t>33641496261</t>
  </si>
  <si>
    <t>д Собакино</t>
  </si>
  <si>
    <t>33641496266</t>
  </si>
  <si>
    <t>д Страбыкино</t>
  </si>
  <si>
    <t>33641496271</t>
  </si>
  <si>
    <t>д Табеково</t>
  </si>
  <si>
    <t>33641496276</t>
  </si>
  <si>
    <t>д Теребиловка</t>
  </si>
  <si>
    <t>33641496281</t>
  </si>
  <si>
    <t>д Федорищево</t>
  </si>
  <si>
    <t>33641496286</t>
  </si>
  <si>
    <t>д Фролята</t>
  </si>
  <si>
    <t>33641496291</t>
  </si>
  <si>
    <t>д Шорино</t>
  </si>
  <si>
    <t>33641496306</t>
  </si>
  <si>
    <t>п Андреевский</t>
  </si>
  <si>
    <t>33641496106</t>
  </si>
  <si>
    <t>33641496151</t>
  </si>
  <si>
    <t>33641496116</t>
  </si>
  <si>
    <t>с Козьмодемьянское</t>
  </si>
  <si>
    <t>33641496176</t>
  </si>
  <si>
    <t>с Пустополье</t>
  </si>
  <si>
    <t>33641496236</t>
  </si>
  <si>
    <t>33641496241</t>
  </si>
  <si>
    <t>с Цепочкино</t>
  </si>
  <si>
    <t>33641496296</t>
  </si>
  <si>
    <t>с Шевнино</t>
  </si>
  <si>
    <t>33641496301</t>
  </si>
  <si>
    <t>Шурминское</t>
  </si>
  <si>
    <t>33641492</t>
  </si>
  <si>
    <t>д Акмазики</t>
  </si>
  <si>
    <t>33641492106</t>
  </si>
  <si>
    <t>д Верхняя Шурма</t>
  </si>
  <si>
    <t>33641492111</t>
  </si>
  <si>
    <t>д Гужавино</t>
  </si>
  <si>
    <t>33641492116</t>
  </si>
  <si>
    <t>д Ешполдино</t>
  </si>
  <si>
    <t>33641492121</t>
  </si>
  <si>
    <t>д Максинерь</t>
  </si>
  <si>
    <t>33641492126</t>
  </si>
  <si>
    <t>д Мамашево</t>
  </si>
  <si>
    <t>33641492131</t>
  </si>
  <si>
    <t>д Тюм-Тюм</t>
  </si>
  <si>
    <t>33641492136</t>
  </si>
  <si>
    <t>д Федосимово</t>
  </si>
  <si>
    <t>33641492141</t>
  </si>
  <si>
    <t>с Шурма</t>
  </si>
  <si>
    <t>33641492101</t>
  </si>
  <si>
    <t>Фаленский муниципальный район</t>
  </si>
  <si>
    <t>Верхосунское</t>
  </si>
  <si>
    <t>33643416</t>
  </si>
  <si>
    <t>33643416106</t>
  </si>
  <si>
    <t>д Филейка</t>
  </si>
  <si>
    <t>33643416116</t>
  </si>
  <si>
    <t>д Чукша</t>
  </si>
  <si>
    <t>33643416121</t>
  </si>
  <si>
    <t>33643416101</t>
  </si>
  <si>
    <t>33643416111</t>
  </si>
  <si>
    <t>Левановское</t>
  </si>
  <si>
    <t>33643424</t>
  </si>
  <si>
    <t>д Елинцы</t>
  </si>
  <si>
    <t>33643424106</t>
  </si>
  <si>
    <t>д Леваны</t>
  </si>
  <si>
    <t>33643424101</t>
  </si>
  <si>
    <t>33643424116</t>
  </si>
  <si>
    <t>33643424121</t>
  </si>
  <si>
    <t>д Тютрюмы</t>
  </si>
  <si>
    <t>33643424126</t>
  </si>
  <si>
    <t>ж/д казарма 1083 км</t>
  </si>
  <si>
    <t>33643424136</t>
  </si>
  <si>
    <t>ж/д рзд Леваны</t>
  </si>
  <si>
    <t>33643424111</t>
  </si>
  <si>
    <t>ж/д рзд Черноус</t>
  </si>
  <si>
    <t>33643424131</t>
  </si>
  <si>
    <t>Медвеженское</t>
  </si>
  <si>
    <t>33643428</t>
  </si>
  <si>
    <t>д Малахи</t>
  </si>
  <si>
    <t>33643428106</t>
  </si>
  <si>
    <t>д Медвежена</t>
  </si>
  <si>
    <t>33643428111</t>
  </si>
  <si>
    <t>33643428101</t>
  </si>
  <si>
    <t>с Святица</t>
  </si>
  <si>
    <t>33643428116</t>
  </si>
  <si>
    <t>Петруненское</t>
  </si>
  <si>
    <t>33643444</t>
  </si>
  <si>
    <t>д Петруненки</t>
  </si>
  <si>
    <t>33643444101</t>
  </si>
  <si>
    <t>п Подоплеки</t>
  </si>
  <si>
    <t>33643444111</t>
  </si>
  <si>
    <t>33643444106</t>
  </si>
  <si>
    <t>33643448</t>
  </si>
  <si>
    <t>д Баженово</t>
  </si>
  <si>
    <t>33643448106</t>
  </si>
  <si>
    <t>33643448101</t>
  </si>
  <si>
    <t>Талицкое</t>
  </si>
  <si>
    <t>33643456</t>
  </si>
  <si>
    <t>д Вогульцы</t>
  </si>
  <si>
    <t>33643456111</t>
  </si>
  <si>
    <t>д Муляны</t>
  </si>
  <si>
    <t>33643456116</t>
  </si>
  <si>
    <t>д Паньшонки</t>
  </si>
  <si>
    <t>33643456131</t>
  </si>
  <si>
    <t>д Турунцы</t>
  </si>
  <si>
    <t>33643456136</t>
  </si>
  <si>
    <t>д Чаруши</t>
  </si>
  <si>
    <t>33643456141</t>
  </si>
  <si>
    <t>33643456121</t>
  </si>
  <si>
    <t>с Белая</t>
  </si>
  <si>
    <t>33643456106</t>
  </si>
  <si>
    <t>с Нагорское</t>
  </si>
  <si>
    <t>33643456126</t>
  </si>
  <si>
    <t>с Талица</t>
  </si>
  <si>
    <t>33643456101</t>
  </si>
  <si>
    <t>Фаленское</t>
  </si>
  <si>
    <t>33643151</t>
  </si>
  <si>
    <t>33643151106</t>
  </si>
  <si>
    <t>д Веселки</t>
  </si>
  <si>
    <t>33643151111</t>
  </si>
  <si>
    <t>д Демаки</t>
  </si>
  <si>
    <t>33643151116</t>
  </si>
  <si>
    <t>д Мошни</t>
  </si>
  <si>
    <t>33643151126</t>
  </si>
  <si>
    <t>д Русская Сада</t>
  </si>
  <si>
    <t>33643151146</t>
  </si>
  <si>
    <t>д Рякинцы</t>
  </si>
  <si>
    <t>33643151151</t>
  </si>
  <si>
    <t>33643151156</t>
  </si>
  <si>
    <t>д Солдари</t>
  </si>
  <si>
    <t>33643151161</t>
  </si>
  <si>
    <t>д Юсово</t>
  </si>
  <si>
    <t>33643151171</t>
  </si>
  <si>
    <t>д Яровые</t>
  </si>
  <si>
    <t>33643151176</t>
  </si>
  <si>
    <t>п Первомайский</t>
  </si>
  <si>
    <t>33643151141</t>
  </si>
  <si>
    <t>пгт Фаленки</t>
  </si>
  <si>
    <t>33643151051</t>
  </si>
  <si>
    <t>с Низево</t>
  </si>
  <si>
    <t>33643151131</t>
  </si>
  <si>
    <t>33643151136</t>
  </si>
  <si>
    <t>участок Чепецкий</t>
  </si>
  <si>
    <t>33643151166</t>
  </si>
  <si>
    <t>Шабалинский муниципальный район</t>
  </si>
  <si>
    <t>Высокораменское</t>
  </si>
  <si>
    <t>33647412</t>
  </si>
  <si>
    <t>д Ажваж</t>
  </si>
  <si>
    <t>33647412106</t>
  </si>
  <si>
    <t>д Большая Козловка</t>
  </si>
  <si>
    <t>33647412111</t>
  </si>
  <si>
    <t>д Высокая</t>
  </si>
  <si>
    <t>33647412116</t>
  </si>
  <si>
    <t>д Денисенки</t>
  </si>
  <si>
    <t>33647412126</t>
  </si>
  <si>
    <t>д Кокуши</t>
  </si>
  <si>
    <t>33647412136</t>
  </si>
  <si>
    <t>д Колеваты</t>
  </si>
  <si>
    <t>33647412141</t>
  </si>
  <si>
    <t>д Малая Козловка</t>
  </si>
  <si>
    <t>33647412146</t>
  </si>
  <si>
    <t>д Никонята</t>
  </si>
  <si>
    <t>33647412151</t>
  </si>
  <si>
    <t>д Перминовская</t>
  </si>
  <si>
    <t>33647412156</t>
  </si>
  <si>
    <t>д Пыжи</t>
  </si>
  <si>
    <t>33647412161</t>
  </si>
  <si>
    <t>33647412166</t>
  </si>
  <si>
    <t>33647412171</t>
  </si>
  <si>
    <t>д Содом</t>
  </si>
  <si>
    <t>33647412176</t>
  </si>
  <si>
    <t>33647412181</t>
  </si>
  <si>
    <t>33647412186</t>
  </si>
  <si>
    <t>починок Ключевский</t>
  </si>
  <si>
    <t>33647412131</t>
  </si>
  <si>
    <t>починок Шиминерский</t>
  </si>
  <si>
    <t>33647412191</t>
  </si>
  <si>
    <t>с Высокогорье</t>
  </si>
  <si>
    <t>33647412121</t>
  </si>
  <si>
    <t>с Высокораменское</t>
  </si>
  <si>
    <t>33647412101</t>
  </si>
  <si>
    <t>Гостовское</t>
  </si>
  <si>
    <t>33647416</t>
  </si>
  <si>
    <t>д Большая Крутенка</t>
  </si>
  <si>
    <t>33647416106</t>
  </si>
  <si>
    <t>33647416111</t>
  </si>
  <si>
    <t>д Гостовская</t>
  </si>
  <si>
    <t>33647416116</t>
  </si>
  <si>
    <t>33647416121</t>
  </si>
  <si>
    <t>д Зотовцы</t>
  </si>
  <si>
    <t>33647416126</t>
  </si>
  <si>
    <t>д Какшинское</t>
  </si>
  <si>
    <t>33647416131</t>
  </si>
  <si>
    <t>д Коврижные</t>
  </si>
  <si>
    <t>33647416136</t>
  </si>
  <si>
    <t>д Кожино</t>
  </si>
  <si>
    <t>33647416141</t>
  </si>
  <si>
    <t>д Красная Поляна</t>
  </si>
  <si>
    <t>33647416151</t>
  </si>
  <si>
    <t>д Малые Первуши</t>
  </si>
  <si>
    <t>33647416166</t>
  </si>
  <si>
    <t>33647416181</t>
  </si>
  <si>
    <t>д Новые Антропы</t>
  </si>
  <si>
    <t>33647416186</t>
  </si>
  <si>
    <t>д Панихины</t>
  </si>
  <si>
    <t>33647416191</t>
  </si>
  <si>
    <t>д Перегорящево</t>
  </si>
  <si>
    <t>33647416196</t>
  </si>
  <si>
    <t>д Пестовка</t>
  </si>
  <si>
    <t>33647416201</t>
  </si>
  <si>
    <t>д Петровское</t>
  </si>
  <si>
    <t>33647416206</t>
  </si>
  <si>
    <t>33647416211</t>
  </si>
  <si>
    <t>д Старые Антропы</t>
  </si>
  <si>
    <t>33647416221</t>
  </si>
  <si>
    <t>д Тойлиха</t>
  </si>
  <si>
    <t>33647416231</t>
  </si>
  <si>
    <t>д Цветы</t>
  </si>
  <si>
    <t>33647416236</t>
  </si>
  <si>
    <t>д Шабалиха</t>
  </si>
  <si>
    <t>33647416241</t>
  </si>
  <si>
    <t>д Юмаки</t>
  </si>
  <si>
    <t>33647416251</t>
  </si>
  <si>
    <t>д Юрьевцы</t>
  </si>
  <si>
    <t>33647416256</t>
  </si>
  <si>
    <t>ж/д рзд Метил</t>
  </si>
  <si>
    <t>33647416171</t>
  </si>
  <si>
    <t>п Гостовский</t>
  </si>
  <si>
    <t>33647416101</t>
  </si>
  <si>
    <t>п Крутенский</t>
  </si>
  <si>
    <t>33647416156</t>
  </si>
  <si>
    <t>п Легпром</t>
  </si>
  <si>
    <t>33647416161</t>
  </si>
  <si>
    <t>п Супротивный</t>
  </si>
  <si>
    <t>33647416226</t>
  </si>
  <si>
    <t>п Шохорда</t>
  </si>
  <si>
    <t>33647416246</t>
  </si>
  <si>
    <t>с Колосово</t>
  </si>
  <si>
    <t>33647416146</t>
  </si>
  <si>
    <t>с Николаевское</t>
  </si>
  <si>
    <t>33647416176</t>
  </si>
  <si>
    <t>с Прокопьевское</t>
  </si>
  <si>
    <t>33647416216</t>
  </si>
  <si>
    <t>33647151</t>
  </si>
  <si>
    <t>д Безводная</t>
  </si>
  <si>
    <t>33647151106</t>
  </si>
  <si>
    <t>д Блины</t>
  </si>
  <si>
    <t>33647151111</t>
  </si>
  <si>
    <t>д Буторинская</t>
  </si>
  <si>
    <t>33647151116</t>
  </si>
  <si>
    <t>33647151121</t>
  </si>
  <si>
    <t>д Васенево</t>
  </si>
  <si>
    <t>33647151126</t>
  </si>
  <si>
    <t>д Гаряевы</t>
  </si>
  <si>
    <t>33647151131</t>
  </si>
  <si>
    <t>д Жарники</t>
  </si>
  <si>
    <t>33647151136</t>
  </si>
  <si>
    <t>33647151146</t>
  </si>
  <si>
    <t>33647151151</t>
  </si>
  <si>
    <t>33647151156</t>
  </si>
  <si>
    <t>д Кокоулята</t>
  </si>
  <si>
    <t>33647151161</t>
  </si>
  <si>
    <t>д Колбины</t>
  </si>
  <si>
    <t>33647151166</t>
  </si>
  <si>
    <t>д Колобощики</t>
  </si>
  <si>
    <t>33647151171</t>
  </si>
  <si>
    <t>д Красава</t>
  </si>
  <si>
    <t>33647151176</t>
  </si>
  <si>
    <t>д Крутики</t>
  </si>
  <si>
    <t>33647151181</t>
  </si>
  <si>
    <t>д Левинская</t>
  </si>
  <si>
    <t>33647151186</t>
  </si>
  <si>
    <t>д Луни</t>
  </si>
  <si>
    <t>33647151191</t>
  </si>
  <si>
    <t>д Макарьевцы</t>
  </si>
  <si>
    <t>33647151196</t>
  </si>
  <si>
    <t>д Михненки</t>
  </si>
  <si>
    <t>33647151201</t>
  </si>
  <si>
    <t>д Немченята</t>
  </si>
  <si>
    <t>33647151206</t>
  </si>
  <si>
    <t>д Новая Указна</t>
  </si>
  <si>
    <t>33647151211</t>
  </si>
  <si>
    <t>д Огарковы</t>
  </si>
  <si>
    <t>33647151221</t>
  </si>
  <si>
    <t>д Окатово</t>
  </si>
  <si>
    <t>33647151226</t>
  </si>
  <si>
    <t>д Полянская</t>
  </si>
  <si>
    <t>33647151231</t>
  </si>
  <si>
    <t>д Протасы</t>
  </si>
  <si>
    <t>33647151236</t>
  </si>
  <si>
    <t>д Робяши</t>
  </si>
  <si>
    <t>33647151241</t>
  </si>
  <si>
    <t>33647151246</t>
  </si>
  <si>
    <t>д Смородиновская</t>
  </si>
  <si>
    <t>33647151261</t>
  </si>
  <si>
    <t>д Созиновы</t>
  </si>
  <si>
    <t>33647151266</t>
  </si>
  <si>
    <t>д Старая Указна</t>
  </si>
  <si>
    <t>33647151271</t>
  </si>
  <si>
    <t>33647151276</t>
  </si>
  <si>
    <t>д Шабалинцы</t>
  </si>
  <si>
    <t>33647151281</t>
  </si>
  <si>
    <t>д Шмоны</t>
  </si>
  <si>
    <t>33647151286</t>
  </si>
  <si>
    <t>ж/д рзд Семеновский</t>
  </si>
  <si>
    <t>33647151251</t>
  </si>
  <si>
    <t>п Заводской</t>
  </si>
  <si>
    <t>33647151141</t>
  </si>
  <si>
    <t>п Оборона</t>
  </si>
  <si>
    <t>33647151216</t>
  </si>
  <si>
    <t>пгт Ленинское</t>
  </si>
  <si>
    <t>33647151051</t>
  </si>
  <si>
    <t>с Семеновское</t>
  </si>
  <si>
    <t>33647151256</t>
  </si>
  <si>
    <t>Новотроицкое</t>
  </si>
  <si>
    <t>33647448</t>
  </si>
  <si>
    <t>33647448111</t>
  </si>
  <si>
    <t>д Большое Липово</t>
  </si>
  <si>
    <t>33647448116</t>
  </si>
  <si>
    <t>д Высока</t>
  </si>
  <si>
    <t>33647448121</t>
  </si>
  <si>
    <t>33647448126</t>
  </si>
  <si>
    <t>33647448131</t>
  </si>
  <si>
    <t>33647448136</t>
  </si>
  <si>
    <t>д Замази</t>
  </si>
  <si>
    <t>33647448141</t>
  </si>
  <si>
    <t>33647448146</t>
  </si>
  <si>
    <t>33647448151</t>
  </si>
  <si>
    <t>д Криничата</t>
  </si>
  <si>
    <t>33647448156</t>
  </si>
  <si>
    <t>д Крутая</t>
  </si>
  <si>
    <t>33647448161</t>
  </si>
  <si>
    <t>д Куринцы</t>
  </si>
  <si>
    <t>33647448166</t>
  </si>
  <si>
    <t>д Малые Ковали</t>
  </si>
  <si>
    <t>33647448171</t>
  </si>
  <si>
    <t>33647448176</t>
  </si>
  <si>
    <t>д Медведково</t>
  </si>
  <si>
    <t>33647448181</t>
  </si>
  <si>
    <t>д Мироновцы</t>
  </si>
  <si>
    <t>33647448186</t>
  </si>
  <si>
    <t>д Пруды</t>
  </si>
  <si>
    <t>33647448191</t>
  </si>
  <si>
    <t>д Пчелинская</t>
  </si>
  <si>
    <t>33647448196</t>
  </si>
  <si>
    <t>д Сенниковы</t>
  </si>
  <si>
    <t>33647448201</t>
  </si>
  <si>
    <t>д Стародубцевы</t>
  </si>
  <si>
    <t>33647448211</t>
  </si>
  <si>
    <t>д Тохтинцы</t>
  </si>
  <si>
    <t>33647448216</t>
  </si>
  <si>
    <t>д Чибриковская</t>
  </si>
  <si>
    <t>33647448221</t>
  </si>
  <si>
    <t>33647448226</t>
  </si>
  <si>
    <t>33647448106</t>
  </si>
  <si>
    <t>с Новотроицкое</t>
  </si>
  <si>
    <t>33647448101</t>
  </si>
  <si>
    <t>33647448206</t>
  </si>
  <si>
    <t>Черновское</t>
  </si>
  <si>
    <t>33647474</t>
  </si>
  <si>
    <t>д Большое Раменье</t>
  </si>
  <si>
    <t>33647474106</t>
  </si>
  <si>
    <t>д Буторята</t>
  </si>
  <si>
    <t>33647474111</t>
  </si>
  <si>
    <t>д Верхняя Березовка</t>
  </si>
  <si>
    <t>33647474121</t>
  </si>
  <si>
    <t>д Гусево</t>
  </si>
  <si>
    <t>33647474126</t>
  </si>
  <si>
    <t>д Зайцево</t>
  </si>
  <si>
    <t>33647474131</t>
  </si>
  <si>
    <t>33647474136</t>
  </si>
  <si>
    <t>д Исаково Раменье</t>
  </si>
  <si>
    <t>33647474141</t>
  </si>
  <si>
    <t>д Клубовщина</t>
  </si>
  <si>
    <t>33647474146</t>
  </si>
  <si>
    <t>д Кнутовщина</t>
  </si>
  <si>
    <t>33647474156</t>
  </si>
  <si>
    <t>33647474161</t>
  </si>
  <si>
    <t>д Кулаковщина</t>
  </si>
  <si>
    <t>33647474166</t>
  </si>
  <si>
    <t>д Кунеево</t>
  </si>
  <si>
    <t>33647474171</t>
  </si>
  <si>
    <t>д Нояново</t>
  </si>
  <si>
    <t>33647474181</t>
  </si>
  <si>
    <t>д Огорелово</t>
  </si>
  <si>
    <t>33647474186</t>
  </si>
  <si>
    <t>д Оськино</t>
  </si>
  <si>
    <t>33647474191</t>
  </si>
  <si>
    <t>д Полатово</t>
  </si>
  <si>
    <t>33647474196</t>
  </si>
  <si>
    <t>д Сененки</t>
  </si>
  <si>
    <t>33647474201</t>
  </si>
  <si>
    <t>33647474206</t>
  </si>
  <si>
    <t>д Токарево</t>
  </si>
  <si>
    <t>33647474211</t>
  </si>
  <si>
    <t>33647474221</t>
  </si>
  <si>
    <t>д Червяки</t>
  </si>
  <si>
    <t>33647474226</t>
  </si>
  <si>
    <t>д Шлыки</t>
  </si>
  <si>
    <t>33647474231</t>
  </si>
  <si>
    <t>д Шохренки</t>
  </si>
  <si>
    <t>33647474236</t>
  </si>
  <si>
    <t>33647474176</t>
  </si>
  <si>
    <t>с Быстри</t>
  </si>
  <si>
    <t>33647474116</t>
  </si>
  <si>
    <t>с Ключи</t>
  </si>
  <si>
    <t>33647474151</t>
  </si>
  <si>
    <t>с Чахловка</t>
  </si>
  <si>
    <t>33647474216</t>
  </si>
  <si>
    <t>с Черновское</t>
  </si>
  <si>
    <t>33647474101</t>
  </si>
  <si>
    <t>Юрьянский муниципальный район</t>
  </si>
  <si>
    <t>Великорецкое</t>
  </si>
  <si>
    <t>33649416</t>
  </si>
  <si>
    <t>д Агалаченки</t>
  </si>
  <si>
    <t>33649416106</t>
  </si>
  <si>
    <t>д Ардичи</t>
  </si>
  <si>
    <t>33649416111</t>
  </si>
  <si>
    <t>д Большие Барановы</t>
  </si>
  <si>
    <t>33649416116</t>
  </si>
  <si>
    <t>д Заложена</t>
  </si>
  <si>
    <t>33649416121</t>
  </si>
  <si>
    <t>д Стариченки</t>
  </si>
  <si>
    <t>33649416126</t>
  </si>
  <si>
    <t>д Тришичи</t>
  </si>
  <si>
    <t>33649416131</t>
  </si>
  <si>
    <t>д Чигари</t>
  </si>
  <si>
    <t>33649416136</t>
  </si>
  <si>
    <t>с Великорецкое</t>
  </si>
  <si>
    <t>33649416101</t>
  </si>
  <si>
    <t>Верховинское</t>
  </si>
  <si>
    <t>33649420</t>
  </si>
  <si>
    <t>33649420106</t>
  </si>
  <si>
    <t>д Высокораменье</t>
  </si>
  <si>
    <t>33649420121</t>
  </si>
  <si>
    <t>д Головни</t>
  </si>
  <si>
    <t>33649420126</t>
  </si>
  <si>
    <t>д Дрягуны</t>
  </si>
  <si>
    <t>33649420131</t>
  </si>
  <si>
    <t>33649420141</t>
  </si>
  <si>
    <t>д Кибра</t>
  </si>
  <si>
    <t>33649420151</t>
  </si>
  <si>
    <t>д Логинцы</t>
  </si>
  <si>
    <t>33649420156</t>
  </si>
  <si>
    <t>д Лызгач</t>
  </si>
  <si>
    <t>33649420161</t>
  </si>
  <si>
    <t>д Марочканы</t>
  </si>
  <si>
    <t>33649420166</t>
  </si>
  <si>
    <t>33649420171</t>
  </si>
  <si>
    <t>д Михоничи</t>
  </si>
  <si>
    <t>33649420176</t>
  </si>
  <si>
    <t>д Пожарское</t>
  </si>
  <si>
    <t>33649420191</t>
  </si>
  <si>
    <t>д Поломоховщина</t>
  </si>
  <si>
    <t>33649420196</t>
  </si>
  <si>
    <t>д Салковица</t>
  </si>
  <si>
    <t>33649420206</t>
  </si>
  <si>
    <t>33649420211</t>
  </si>
  <si>
    <t>д Середина</t>
  </si>
  <si>
    <t>33649420216</t>
  </si>
  <si>
    <t>д Сержантовы</t>
  </si>
  <si>
    <t>33649420221</t>
  </si>
  <si>
    <t>д Скутины</t>
  </si>
  <si>
    <t>33649420226</t>
  </si>
  <si>
    <t>д Сусловы</t>
  </si>
  <si>
    <t>33649420231</t>
  </si>
  <si>
    <t>д Таланники</t>
  </si>
  <si>
    <t>33649420236</t>
  </si>
  <si>
    <t>33649420241</t>
  </si>
  <si>
    <t>д Хлысталово</t>
  </si>
  <si>
    <t>33649420246</t>
  </si>
  <si>
    <t>33649420251</t>
  </si>
  <si>
    <t>д Шараповы</t>
  </si>
  <si>
    <t>33649420256</t>
  </si>
  <si>
    <t>ж/д рзд Мосинский</t>
  </si>
  <si>
    <t>33649420181</t>
  </si>
  <si>
    <t>ж/д ст Великая</t>
  </si>
  <si>
    <t>33649420111</t>
  </si>
  <si>
    <t>п Мосинский</t>
  </si>
  <si>
    <t>33649420186</t>
  </si>
  <si>
    <t>починок Евля</t>
  </si>
  <si>
    <t>33649420136</t>
  </si>
  <si>
    <t>с Верховино</t>
  </si>
  <si>
    <t>33649420101</t>
  </si>
  <si>
    <t>с Верходворье</t>
  </si>
  <si>
    <t>33649420116</t>
  </si>
  <si>
    <t>с Пышак</t>
  </si>
  <si>
    <t>33649420201</t>
  </si>
  <si>
    <t>Гирсовское</t>
  </si>
  <si>
    <t>33649430</t>
  </si>
  <si>
    <t>Гирсовский карьер</t>
  </si>
  <si>
    <t>33649430111</t>
  </si>
  <si>
    <t>карьер</t>
  </si>
  <si>
    <t>д Искра</t>
  </si>
  <si>
    <t>33649430116</t>
  </si>
  <si>
    <t>д Никольский Затон</t>
  </si>
  <si>
    <t>33649430121</t>
  </si>
  <si>
    <t>д Слободино</t>
  </si>
  <si>
    <t>33649430126</t>
  </si>
  <si>
    <t>ж/д ст Гирсово</t>
  </si>
  <si>
    <t>33649430106</t>
  </si>
  <si>
    <t>п Гирсово</t>
  </si>
  <si>
    <t>33649430101</t>
  </si>
  <si>
    <t>Загарское</t>
  </si>
  <si>
    <t>33649432</t>
  </si>
  <si>
    <t>д Верхняя Горца</t>
  </si>
  <si>
    <t>33649432106</t>
  </si>
  <si>
    <t>д Дидино</t>
  </si>
  <si>
    <t>33649432111</t>
  </si>
  <si>
    <t>33649432116</t>
  </si>
  <si>
    <t>д Зверевы</t>
  </si>
  <si>
    <t>33649432121</t>
  </si>
  <si>
    <t>д Зяблец</t>
  </si>
  <si>
    <t>33649432126</t>
  </si>
  <si>
    <t>33649432131</t>
  </si>
  <si>
    <t>д Куниченки</t>
  </si>
  <si>
    <t>33649432136</t>
  </si>
  <si>
    <t>д Лифановы</t>
  </si>
  <si>
    <t>33649432141</t>
  </si>
  <si>
    <t>д Ложкари</t>
  </si>
  <si>
    <t>33649432146</t>
  </si>
  <si>
    <t>д Моржаны</t>
  </si>
  <si>
    <t>33649432151</t>
  </si>
  <si>
    <t>д Мыльниковы</t>
  </si>
  <si>
    <t>33649432156</t>
  </si>
  <si>
    <t>д Мясниковы</t>
  </si>
  <si>
    <t>33649432161</t>
  </si>
  <si>
    <t>д Нестеровичи</t>
  </si>
  <si>
    <t>33649432166</t>
  </si>
  <si>
    <t>д Нижняя Горца</t>
  </si>
  <si>
    <t>33649432171</t>
  </si>
  <si>
    <t>д Ожеговщина</t>
  </si>
  <si>
    <t>33649432176</t>
  </si>
  <si>
    <t>д Пашичи</t>
  </si>
  <si>
    <t>33649432181</t>
  </si>
  <si>
    <t>д Пестерово</t>
  </si>
  <si>
    <t>33649432186</t>
  </si>
  <si>
    <t>д Подпоговская</t>
  </si>
  <si>
    <t>33649432191</t>
  </si>
  <si>
    <t>д Рубленки</t>
  </si>
  <si>
    <t>33649432196</t>
  </si>
  <si>
    <t>д Самыленки</t>
  </si>
  <si>
    <t>33649432201</t>
  </si>
  <si>
    <t>33649432206</t>
  </si>
  <si>
    <t>33649432211</t>
  </si>
  <si>
    <t>ж/д казарма 44 км</t>
  </si>
  <si>
    <t>33649432216</t>
  </si>
  <si>
    <t>с Загарье</t>
  </si>
  <si>
    <t>33649432101</t>
  </si>
  <si>
    <t>Ивановское</t>
  </si>
  <si>
    <t>33649436</t>
  </si>
  <si>
    <t>33649436106</t>
  </si>
  <si>
    <t>д Большой Вострец</t>
  </si>
  <si>
    <t>33649436116</t>
  </si>
  <si>
    <t>д Брязга</t>
  </si>
  <si>
    <t>33649436121</t>
  </si>
  <si>
    <t>д Варзеги</t>
  </si>
  <si>
    <t>33649436126</t>
  </si>
  <si>
    <t>д Воробей</t>
  </si>
  <si>
    <t>33649436131</t>
  </si>
  <si>
    <t>д Зимняя</t>
  </si>
  <si>
    <t>33649436136</t>
  </si>
  <si>
    <t>д Ивановщина</t>
  </si>
  <si>
    <t>33649436101</t>
  </si>
  <si>
    <t>д Кокино</t>
  </si>
  <si>
    <t>33649436141</t>
  </si>
  <si>
    <t>д Кострово</t>
  </si>
  <si>
    <t>33649436151</t>
  </si>
  <si>
    <t>д Пыхтеевы</t>
  </si>
  <si>
    <t>33649436156</t>
  </si>
  <si>
    <t>33649436166</t>
  </si>
  <si>
    <t>д Тутыги</t>
  </si>
  <si>
    <t>33649436171</t>
  </si>
  <si>
    <t>д Шубяны</t>
  </si>
  <si>
    <t>33649436176</t>
  </si>
  <si>
    <t>33649436161</t>
  </si>
  <si>
    <t>с Березово</t>
  </si>
  <si>
    <t>33649436111</t>
  </si>
  <si>
    <t>Медянское</t>
  </si>
  <si>
    <t>33649448</t>
  </si>
  <si>
    <t>д Бакичи</t>
  </si>
  <si>
    <t>33649448106</t>
  </si>
  <si>
    <t>д Большое Чураково</t>
  </si>
  <si>
    <t>33649448111</t>
  </si>
  <si>
    <t>д Боярки</t>
  </si>
  <si>
    <t>33649448116</t>
  </si>
  <si>
    <t>д Брюханы</t>
  </si>
  <si>
    <t>33649448121</t>
  </si>
  <si>
    <t>33649448126</t>
  </si>
  <si>
    <t>д Демидовы</t>
  </si>
  <si>
    <t>33649448131</t>
  </si>
  <si>
    <t>д Домраченки</t>
  </si>
  <si>
    <t>33649448136</t>
  </si>
  <si>
    <t>д Запольцы</t>
  </si>
  <si>
    <t>33649448141</t>
  </si>
  <si>
    <t>33649448146</t>
  </si>
  <si>
    <t>д Колышманы</t>
  </si>
  <si>
    <t>33649448151</t>
  </si>
  <si>
    <t>д Кузнецовщина</t>
  </si>
  <si>
    <t>33649448156</t>
  </si>
  <si>
    <t>д Лаптевы</t>
  </si>
  <si>
    <t>33649448161</t>
  </si>
  <si>
    <t>д Лени</t>
  </si>
  <si>
    <t>33649448166</t>
  </si>
  <si>
    <t>д Макаренки</t>
  </si>
  <si>
    <t>33649448171</t>
  </si>
  <si>
    <t>д Малое Чураково</t>
  </si>
  <si>
    <t>33649448176</t>
  </si>
  <si>
    <t>д Никольская ГЭС</t>
  </si>
  <si>
    <t>33649448181</t>
  </si>
  <si>
    <t>д Ольковы</t>
  </si>
  <si>
    <t>33649448186</t>
  </si>
  <si>
    <t>д Сидоровщина</t>
  </si>
  <si>
    <t>33649448191</t>
  </si>
  <si>
    <t>33649448196</t>
  </si>
  <si>
    <t>д Сорокины</t>
  </si>
  <si>
    <t>33649448201</t>
  </si>
  <si>
    <t>д Спащина</t>
  </si>
  <si>
    <t>33649448206</t>
  </si>
  <si>
    <t>д Стеничи</t>
  </si>
  <si>
    <t>33649448211</t>
  </si>
  <si>
    <t>д Устиновичи</t>
  </si>
  <si>
    <t>33649448216</t>
  </si>
  <si>
    <t>33649448221</t>
  </si>
  <si>
    <t>д Храмушины</t>
  </si>
  <si>
    <t>33649448226</t>
  </si>
  <si>
    <t>д Шибаны</t>
  </si>
  <si>
    <t>33649448231</t>
  </si>
  <si>
    <t>с Медяны</t>
  </si>
  <si>
    <t>33649448101</t>
  </si>
  <si>
    <t>Мурыгинское</t>
  </si>
  <si>
    <t>33649154</t>
  </si>
  <si>
    <t>пгт Мурыгино</t>
  </si>
  <si>
    <t>33649154051</t>
  </si>
  <si>
    <t>Подгорцевское</t>
  </si>
  <si>
    <t>33649455</t>
  </si>
  <si>
    <t>д Большое Долгое</t>
  </si>
  <si>
    <t>33649455106</t>
  </si>
  <si>
    <t>д Булычево</t>
  </si>
  <si>
    <t>33649455111</t>
  </si>
  <si>
    <t>33649455116</t>
  </si>
  <si>
    <t>д Вязовое</t>
  </si>
  <si>
    <t>33649455121</t>
  </si>
  <si>
    <t>д Гавричи</t>
  </si>
  <si>
    <t>33649455126</t>
  </si>
  <si>
    <t>д Замежница</t>
  </si>
  <si>
    <t>33649455131</t>
  </si>
  <si>
    <t>д Заречевщина</t>
  </si>
  <si>
    <t>33649455136</t>
  </si>
  <si>
    <t>д Зуды</t>
  </si>
  <si>
    <t>33649455141</t>
  </si>
  <si>
    <t>д Коврижки</t>
  </si>
  <si>
    <t>33649455146</t>
  </si>
  <si>
    <t>д Козлово</t>
  </si>
  <si>
    <t>33649455151</t>
  </si>
  <si>
    <t>д Колчаны</t>
  </si>
  <si>
    <t>33649455156</t>
  </si>
  <si>
    <t>33649455161</t>
  </si>
  <si>
    <t>33649455166</t>
  </si>
  <si>
    <t>д Крохотки</t>
  </si>
  <si>
    <t>33649455171</t>
  </si>
  <si>
    <t>д Малое Долгое</t>
  </si>
  <si>
    <t>33649455176</t>
  </si>
  <si>
    <t>д Моргуново</t>
  </si>
  <si>
    <t>33649455191</t>
  </si>
  <si>
    <t>33649455196</t>
  </si>
  <si>
    <t>д Подгорцы</t>
  </si>
  <si>
    <t>33649455101</t>
  </si>
  <si>
    <t>33649455201</t>
  </si>
  <si>
    <t>д Савватеевщина</t>
  </si>
  <si>
    <t>33649455206</t>
  </si>
  <si>
    <t>д Силины</t>
  </si>
  <si>
    <t>33649455211</t>
  </si>
  <si>
    <t>д Фролы</t>
  </si>
  <si>
    <t>33649455216</t>
  </si>
  <si>
    <t>д Шура</t>
  </si>
  <si>
    <t>33649455226</t>
  </si>
  <si>
    <t>ж/д казарма 50 км</t>
  </si>
  <si>
    <t>33649455231</t>
  </si>
  <si>
    <t>ж/д казарма 61 км</t>
  </si>
  <si>
    <t>33649455236</t>
  </si>
  <si>
    <t>ж/д рзд Чащинский</t>
  </si>
  <si>
    <t>33649455221</t>
  </si>
  <si>
    <t>ж/д ст Медянка</t>
  </si>
  <si>
    <t>33649455181</t>
  </si>
  <si>
    <t>с Монастырское</t>
  </si>
  <si>
    <t>33649455186</t>
  </si>
  <si>
    <t>Юрьянское</t>
  </si>
  <si>
    <t>33649151</t>
  </si>
  <si>
    <t>пгт Юрья</t>
  </si>
  <si>
    <t>33649151051</t>
  </si>
  <si>
    <t>Яранский муниципальный район</t>
  </si>
  <si>
    <t>Знаменское</t>
  </si>
  <si>
    <t>33650412</t>
  </si>
  <si>
    <t>33650412106</t>
  </si>
  <si>
    <t>д Большие Шалаи</t>
  </si>
  <si>
    <t>33650412111</t>
  </si>
  <si>
    <t>д Большие Шувары</t>
  </si>
  <si>
    <t>33650412116</t>
  </si>
  <si>
    <t>д Вещево</t>
  </si>
  <si>
    <t>33650412121</t>
  </si>
  <si>
    <t>д Добро-Вещево</t>
  </si>
  <si>
    <t>33650412126</t>
  </si>
  <si>
    <t>д Катанур</t>
  </si>
  <si>
    <t>33650412131</t>
  </si>
  <si>
    <t>д Кляпино</t>
  </si>
  <si>
    <t>33650412136</t>
  </si>
  <si>
    <t>д Малые Шалаи</t>
  </si>
  <si>
    <t>33650412141</t>
  </si>
  <si>
    <t>33650412146</t>
  </si>
  <si>
    <t>д Симаничи</t>
  </si>
  <si>
    <t>33650412151</t>
  </si>
  <si>
    <t>33650412156</t>
  </si>
  <si>
    <t>д Щеглы</t>
  </si>
  <si>
    <t>33650412161</t>
  </si>
  <si>
    <t>м Знаменка</t>
  </si>
  <si>
    <t>33650412101</t>
  </si>
  <si>
    <t>местечко</t>
  </si>
  <si>
    <t>Кугальское</t>
  </si>
  <si>
    <t>33650424</t>
  </si>
  <si>
    <t>д Ахмоличи</t>
  </si>
  <si>
    <t>33650424106</t>
  </si>
  <si>
    <t>д Герасимово</t>
  </si>
  <si>
    <t>33650424111</t>
  </si>
  <si>
    <t>33650424116</t>
  </si>
  <si>
    <t>д Забенские</t>
  </si>
  <si>
    <t>33650424121</t>
  </si>
  <si>
    <t>д Клочки</t>
  </si>
  <si>
    <t>33650424126</t>
  </si>
  <si>
    <t>д Люя</t>
  </si>
  <si>
    <t>33650424136</t>
  </si>
  <si>
    <t>д Мари-Васькино</t>
  </si>
  <si>
    <t>33650424141</t>
  </si>
  <si>
    <t>д Мари-Дубники</t>
  </si>
  <si>
    <t>33650424146</t>
  </si>
  <si>
    <t>д Митюши</t>
  </si>
  <si>
    <t>33650424151</t>
  </si>
  <si>
    <t>д Пиринда</t>
  </si>
  <si>
    <t>33650424156</t>
  </si>
  <si>
    <t>д Рыжаково</t>
  </si>
  <si>
    <t>33650424166</t>
  </si>
  <si>
    <t>д Шарики</t>
  </si>
  <si>
    <t>33650424176</t>
  </si>
  <si>
    <t>с Кугалки</t>
  </si>
  <si>
    <t>33650424101</t>
  </si>
  <si>
    <t>с Лом</t>
  </si>
  <si>
    <t>33650424131</t>
  </si>
  <si>
    <t>с Уртма</t>
  </si>
  <si>
    <t>33650424171</t>
  </si>
  <si>
    <t>Кугушергское</t>
  </si>
  <si>
    <t>33650426</t>
  </si>
  <si>
    <t>д Большая Кугушерга</t>
  </si>
  <si>
    <t>33650426106</t>
  </si>
  <si>
    <t>д Большое Матвуево</t>
  </si>
  <si>
    <t>33650426111</t>
  </si>
  <si>
    <t>д Большое Яниково</t>
  </si>
  <si>
    <t>33650426116</t>
  </si>
  <si>
    <t>д Дубнички</t>
  </si>
  <si>
    <t>33650426121</t>
  </si>
  <si>
    <t>д Зауголено</t>
  </si>
  <si>
    <t>33650426126</t>
  </si>
  <si>
    <t>33650426131</t>
  </si>
  <si>
    <t>д Кукмар</t>
  </si>
  <si>
    <t>33650426136</t>
  </si>
  <si>
    <t>д Малая Кугушерга</t>
  </si>
  <si>
    <t>33650426146</t>
  </si>
  <si>
    <t>д Малое Матвуево</t>
  </si>
  <si>
    <t>33650426151</t>
  </si>
  <si>
    <t>д Маскичи</t>
  </si>
  <si>
    <t>33650426156</t>
  </si>
  <si>
    <t>д Митреичи</t>
  </si>
  <si>
    <t>33650426161</t>
  </si>
  <si>
    <t>33650426166</t>
  </si>
  <si>
    <t>д Пержа</t>
  </si>
  <si>
    <t>33650426176</t>
  </si>
  <si>
    <t>д Половинно-Овражские</t>
  </si>
  <si>
    <t>33650426181</t>
  </si>
  <si>
    <t>д Старокрещено</t>
  </si>
  <si>
    <t>33650426186</t>
  </si>
  <si>
    <t>33650426191</t>
  </si>
  <si>
    <t>33650426196</t>
  </si>
  <si>
    <t>д Шарпаты</t>
  </si>
  <si>
    <t>33650426201</t>
  </si>
  <si>
    <t>д Шургулец</t>
  </si>
  <si>
    <t>33650426206</t>
  </si>
  <si>
    <t>33650426141</t>
  </si>
  <si>
    <t>с Кугушерга</t>
  </si>
  <si>
    <t>33650426101</t>
  </si>
  <si>
    <t>с Первомайское</t>
  </si>
  <si>
    <t>33650426171</t>
  </si>
  <si>
    <t>Никольское</t>
  </si>
  <si>
    <t>33650440</t>
  </si>
  <si>
    <t>д Алешкино</t>
  </si>
  <si>
    <t>33650440106</t>
  </si>
  <si>
    <t>д Бараново</t>
  </si>
  <si>
    <t>33650440111</t>
  </si>
  <si>
    <t>д Берляки</t>
  </si>
  <si>
    <t>33650440116</t>
  </si>
  <si>
    <t>д Вилюнур</t>
  </si>
  <si>
    <t>33650440121</t>
  </si>
  <si>
    <t>д Дворяне</t>
  </si>
  <si>
    <t>33650440126</t>
  </si>
  <si>
    <t>д Иванаи</t>
  </si>
  <si>
    <t>33650440131</t>
  </si>
  <si>
    <t>д Комары</t>
  </si>
  <si>
    <t>33650440136</t>
  </si>
  <si>
    <t>33650440141</t>
  </si>
  <si>
    <t>д Можаи</t>
  </si>
  <si>
    <t>33650440146</t>
  </si>
  <si>
    <t>д Носки</t>
  </si>
  <si>
    <t>33650440151</t>
  </si>
  <si>
    <t>д Огнетово</t>
  </si>
  <si>
    <t>33650440156</t>
  </si>
  <si>
    <t>д Пиштань</t>
  </si>
  <si>
    <t>33650440161</t>
  </si>
  <si>
    <t>д Пушкино</t>
  </si>
  <si>
    <t>33650440166</t>
  </si>
  <si>
    <t>33650440171</t>
  </si>
  <si>
    <t>д Титово</t>
  </si>
  <si>
    <t>33650440176</t>
  </si>
  <si>
    <t>д Токтаи</t>
  </si>
  <si>
    <t>33650440181</t>
  </si>
  <si>
    <t>д Федькино</t>
  </si>
  <si>
    <t>33650440186</t>
  </si>
  <si>
    <t>д Шагадаки</t>
  </si>
  <si>
    <t>33650440191</t>
  </si>
  <si>
    <t>33650440196</t>
  </si>
  <si>
    <t>д Ширкино</t>
  </si>
  <si>
    <t>33650440201</t>
  </si>
  <si>
    <t>с Никола</t>
  </si>
  <si>
    <t>33650440101</t>
  </si>
  <si>
    <t>Никулятское</t>
  </si>
  <si>
    <t>33650448</t>
  </si>
  <si>
    <t>д Верхоижье</t>
  </si>
  <si>
    <t>33650448106</t>
  </si>
  <si>
    <t>д Люметь-Поле</t>
  </si>
  <si>
    <t>33650448111</t>
  </si>
  <si>
    <t>д Маловитлино 1</t>
  </si>
  <si>
    <t>33650448116</t>
  </si>
  <si>
    <t>д Маловитлино 2</t>
  </si>
  <si>
    <t>33650448121</t>
  </si>
  <si>
    <t>д Маловитлино 3</t>
  </si>
  <si>
    <t>33650448126</t>
  </si>
  <si>
    <t>д Юлей</t>
  </si>
  <si>
    <t>33650448136</t>
  </si>
  <si>
    <t>с Никулята</t>
  </si>
  <si>
    <t>33650448101</t>
  </si>
  <si>
    <t>Опытнопольское</t>
  </si>
  <si>
    <t>33650452</t>
  </si>
  <si>
    <t>33650452106</t>
  </si>
  <si>
    <t>33650452111</t>
  </si>
  <si>
    <t>д Малое Панчино</t>
  </si>
  <si>
    <t>33650452116</t>
  </si>
  <si>
    <t>д Марково</t>
  </si>
  <si>
    <t>33650452121</t>
  </si>
  <si>
    <t>д Наумово</t>
  </si>
  <si>
    <t>33650452126</t>
  </si>
  <si>
    <t>д Пресново</t>
  </si>
  <si>
    <t>33650452131</t>
  </si>
  <si>
    <t>д Старченково</t>
  </si>
  <si>
    <t>33650452141</t>
  </si>
  <si>
    <t>д Танаково</t>
  </si>
  <si>
    <t>33650452146</t>
  </si>
  <si>
    <t>д Шошма</t>
  </si>
  <si>
    <t>33650452156</t>
  </si>
  <si>
    <t>м Опытное Поле</t>
  </si>
  <si>
    <t>33650452101</t>
  </si>
  <si>
    <t>33650452136</t>
  </si>
  <si>
    <t>Салобелякское</t>
  </si>
  <si>
    <t>33650468</t>
  </si>
  <si>
    <t>д Бахтинские</t>
  </si>
  <si>
    <t>33650468106</t>
  </si>
  <si>
    <t>д Верхоуслино</t>
  </si>
  <si>
    <t>33650468111</t>
  </si>
  <si>
    <t>33650468116</t>
  </si>
  <si>
    <t>33650468121</t>
  </si>
  <si>
    <t>д Магазейские</t>
  </si>
  <si>
    <t>33650468126</t>
  </si>
  <si>
    <t>д Нагиши</t>
  </si>
  <si>
    <t>33650468131</t>
  </si>
  <si>
    <t>д Пахтаево</t>
  </si>
  <si>
    <t>33650468136</t>
  </si>
  <si>
    <t>д Петухово</t>
  </si>
  <si>
    <t>33650468141</t>
  </si>
  <si>
    <t>д Урбеж-Курбатово</t>
  </si>
  <si>
    <t>33650468146</t>
  </si>
  <si>
    <t>д Черканер</t>
  </si>
  <si>
    <t>33650468151</t>
  </si>
  <si>
    <t>д Шулкомучакш</t>
  </si>
  <si>
    <t>33650468156</t>
  </si>
  <si>
    <t>с Салобеляк</t>
  </si>
  <si>
    <t>33650468101</t>
  </si>
  <si>
    <t>с Энгенер</t>
  </si>
  <si>
    <t>33650468161</t>
  </si>
  <si>
    <t>Сердежское</t>
  </si>
  <si>
    <t>33650472</t>
  </si>
  <si>
    <t>д Арламуаш</t>
  </si>
  <si>
    <t>33650472106</t>
  </si>
  <si>
    <t>33650472111</t>
  </si>
  <si>
    <t>33650472116</t>
  </si>
  <si>
    <t>д Камашка</t>
  </si>
  <si>
    <t>33650472121</t>
  </si>
  <si>
    <t>33650472126</t>
  </si>
  <si>
    <t>д Кукодор</t>
  </si>
  <si>
    <t>33650472131</t>
  </si>
  <si>
    <t>д Мари-Ушем</t>
  </si>
  <si>
    <t>33650472136</t>
  </si>
  <si>
    <t>33650472141</t>
  </si>
  <si>
    <t>33650472146</t>
  </si>
  <si>
    <t>д Пурты</t>
  </si>
  <si>
    <t>33650472151</t>
  </si>
  <si>
    <t>д Тихоново</t>
  </si>
  <si>
    <t>33650472156</t>
  </si>
  <si>
    <t>д Турма</t>
  </si>
  <si>
    <t>33650472161</t>
  </si>
  <si>
    <t>д Урлум</t>
  </si>
  <si>
    <t>33650472166</t>
  </si>
  <si>
    <t>д Шалагино</t>
  </si>
  <si>
    <t>33650472171</t>
  </si>
  <si>
    <t>с Сердеж</t>
  </si>
  <si>
    <t>33650472101</t>
  </si>
  <si>
    <t>Шкаланское</t>
  </si>
  <si>
    <t>33650480</t>
  </si>
  <si>
    <t>выселок Митрофановский</t>
  </si>
  <si>
    <t>33650480176</t>
  </si>
  <si>
    <t>д Бакалда</t>
  </si>
  <si>
    <t>33650480106</t>
  </si>
  <si>
    <t>д Большая Каракша</t>
  </si>
  <si>
    <t>33650480111</t>
  </si>
  <si>
    <t>д Винокурово</t>
  </si>
  <si>
    <t>33650480116</t>
  </si>
  <si>
    <t>д Волково</t>
  </si>
  <si>
    <t>33650480121</t>
  </si>
  <si>
    <t>д Воротилиха</t>
  </si>
  <si>
    <t>33650480126</t>
  </si>
  <si>
    <t>д Гулинские</t>
  </si>
  <si>
    <t>33650480131</t>
  </si>
  <si>
    <t>33650480136</t>
  </si>
  <si>
    <t>д Ильинка</t>
  </si>
  <si>
    <t>33650480141</t>
  </si>
  <si>
    <t>д Козловаж</t>
  </si>
  <si>
    <t>33650480151</t>
  </si>
  <si>
    <t>д Лебедево</t>
  </si>
  <si>
    <t>33650480156</t>
  </si>
  <si>
    <t>д Лежни</t>
  </si>
  <si>
    <t>33650480161</t>
  </si>
  <si>
    <t>33650480171</t>
  </si>
  <si>
    <t>д Олинские</t>
  </si>
  <si>
    <t>33650480181</t>
  </si>
  <si>
    <t>д Ошлинские</t>
  </si>
  <si>
    <t>33650480186</t>
  </si>
  <si>
    <t>д Побекнур</t>
  </si>
  <si>
    <t>33650480191</t>
  </si>
  <si>
    <t>33650480196</t>
  </si>
  <si>
    <t>д Прудки</t>
  </si>
  <si>
    <t>33650480201</t>
  </si>
  <si>
    <t>д Сергеевские</t>
  </si>
  <si>
    <t>33650480206</t>
  </si>
  <si>
    <t>д Толгельдино</t>
  </si>
  <si>
    <t>33650480211</t>
  </si>
  <si>
    <t>33650480216</t>
  </si>
  <si>
    <t>д Шкаланка</t>
  </si>
  <si>
    <t>33650480101</t>
  </si>
  <si>
    <t>д Шуймар-Верховская</t>
  </si>
  <si>
    <t>33650480221</t>
  </si>
  <si>
    <t>д Шуймар-Заречная</t>
  </si>
  <si>
    <t>33650480226</t>
  </si>
  <si>
    <t>д Шуймар-Ивановская</t>
  </si>
  <si>
    <t>33650480231</t>
  </si>
  <si>
    <t>д Шуймар-Сарафанниково</t>
  </si>
  <si>
    <t>33650480236</t>
  </si>
  <si>
    <t>33650480241</t>
  </si>
  <si>
    <t>33650480246</t>
  </si>
  <si>
    <t>33650480251</t>
  </si>
  <si>
    <t>с Каракша</t>
  </si>
  <si>
    <t>33650480146</t>
  </si>
  <si>
    <t>с Лум</t>
  </si>
  <si>
    <t>33650480166</t>
  </si>
  <si>
    <t>Яранское</t>
  </si>
  <si>
    <t>33650101</t>
  </si>
  <si>
    <t>г Яранск</t>
  </si>
  <si>
    <t>33650101001</t>
  </si>
  <si>
    <t>д Балдино</t>
  </si>
  <si>
    <t>33650101106</t>
  </si>
  <si>
    <t>д Банново</t>
  </si>
  <si>
    <t>33650101111</t>
  </si>
  <si>
    <t>д Банново 1-е</t>
  </si>
  <si>
    <t>33650101116</t>
  </si>
  <si>
    <t>д Большая Лайка</t>
  </si>
  <si>
    <t>33650101121</t>
  </si>
  <si>
    <t>33650101126</t>
  </si>
  <si>
    <t>д Горушки</t>
  </si>
  <si>
    <t>33650101136</t>
  </si>
  <si>
    <t>д Демино</t>
  </si>
  <si>
    <t>33650101141</t>
  </si>
  <si>
    <t>д Иваново</t>
  </si>
  <si>
    <t>33650101146</t>
  </si>
  <si>
    <t>д Игитово</t>
  </si>
  <si>
    <t>33650101151</t>
  </si>
  <si>
    <t>д Кадаево</t>
  </si>
  <si>
    <t>33650101161</t>
  </si>
  <si>
    <t>д Кладбище</t>
  </si>
  <si>
    <t>33650101166</t>
  </si>
  <si>
    <t>д Корчаги</t>
  </si>
  <si>
    <t>33650101171</t>
  </si>
  <si>
    <t>д Пигуска</t>
  </si>
  <si>
    <t>33650101181</t>
  </si>
  <si>
    <t>д Тарасово</t>
  </si>
  <si>
    <t>33650101186</t>
  </si>
  <si>
    <t>33650101191</t>
  </si>
  <si>
    <t>с Высоково</t>
  </si>
  <si>
    <t>33650101131</t>
  </si>
  <si>
    <t>город Вятские Поляны</t>
  </si>
  <si>
    <t>33704000</t>
  </si>
  <si>
    <t>г Вятские Поляны</t>
  </si>
  <si>
    <t>33704000001</t>
  </si>
  <si>
    <t>город Киров</t>
  </si>
  <si>
    <t>33701000</t>
  </si>
  <si>
    <t>г Киров</t>
  </si>
  <si>
    <t>33701000001</t>
  </si>
  <si>
    <t>д Балезинщина</t>
  </si>
  <si>
    <t>33701000106</t>
  </si>
  <si>
    <t>д Барановская</t>
  </si>
  <si>
    <t>33701000111</t>
  </si>
  <si>
    <t>33701000121</t>
  </si>
  <si>
    <t>д Бздюли</t>
  </si>
  <si>
    <t>33701000126</t>
  </si>
  <si>
    <t>д Блохи</t>
  </si>
  <si>
    <t>33701000131</t>
  </si>
  <si>
    <t>33701000136</t>
  </si>
  <si>
    <t>д Богородская</t>
  </si>
  <si>
    <t>33701000141</t>
  </si>
  <si>
    <t>д Большая Гора</t>
  </si>
  <si>
    <t>33701000146</t>
  </si>
  <si>
    <t>д Большая Субботиха</t>
  </si>
  <si>
    <t>33701000156</t>
  </si>
  <si>
    <t>д Большие Кушовы</t>
  </si>
  <si>
    <t>33701000151</t>
  </si>
  <si>
    <t>д Бони</t>
  </si>
  <si>
    <t>33701000161</t>
  </si>
  <si>
    <t>33701000166</t>
  </si>
  <si>
    <t>33701000171</t>
  </si>
  <si>
    <t>33701000176</t>
  </si>
  <si>
    <t>д Ваньшины</t>
  </si>
  <si>
    <t>33701000181</t>
  </si>
  <si>
    <t>д Вахренки</t>
  </si>
  <si>
    <t>33701000186</t>
  </si>
  <si>
    <t>д Вересниковщина</t>
  </si>
  <si>
    <t>33701000191</t>
  </si>
  <si>
    <t>д Верещагино</t>
  </si>
  <si>
    <t>33701000196</t>
  </si>
  <si>
    <t>д Верхнее Скопино</t>
  </si>
  <si>
    <t>33701000201</t>
  </si>
  <si>
    <t>33701000206</t>
  </si>
  <si>
    <t>33701000216</t>
  </si>
  <si>
    <t>д Гнусино</t>
  </si>
  <si>
    <t>33701000221</t>
  </si>
  <si>
    <t>д Головановы</t>
  </si>
  <si>
    <t>33701000226</t>
  </si>
  <si>
    <t>д Гуси</t>
  </si>
  <si>
    <t>33701000231</t>
  </si>
  <si>
    <t>д Дряхловщина</t>
  </si>
  <si>
    <t>33701000241</t>
  </si>
  <si>
    <t>д Дуркино</t>
  </si>
  <si>
    <t>33701000246</t>
  </si>
  <si>
    <t>д Елпаши</t>
  </si>
  <si>
    <t>33701000251</t>
  </si>
  <si>
    <t>д Загоски</t>
  </si>
  <si>
    <t>33701000256</t>
  </si>
  <si>
    <t>33701000266</t>
  </si>
  <si>
    <t>д Зубковы</t>
  </si>
  <si>
    <t>33701000271</t>
  </si>
  <si>
    <t>д Зуевская</t>
  </si>
  <si>
    <t>33701000276</t>
  </si>
  <si>
    <t>д Истоминцы</t>
  </si>
  <si>
    <t>33701000281</t>
  </si>
  <si>
    <t>д Иунинцы</t>
  </si>
  <si>
    <t>33701000286</t>
  </si>
  <si>
    <t>д Камешник</t>
  </si>
  <si>
    <t>33701000291</t>
  </si>
  <si>
    <t>д Канахины</t>
  </si>
  <si>
    <t>33701000296</t>
  </si>
  <si>
    <t>д Караваевы</t>
  </si>
  <si>
    <t>33701000301</t>
  </si>
  <si>
    <t>д Катковы</t>
  </si>
  <si>
    <t>33701000306</t>
  </si>
  <si>
    <t>д Кирины</t>
  </si>
  <si>
    <t>33701000311</t>
  </si>
  <si>
    <t>33701000316</t>
  </si>
  <si>
    <t>33701000326</t>
  </si>
  <si>
    <t>д Козулинцы</t>
  </si>
  <si>
    <t>33701000331</t>
  </si>
  <si>
    <t>д Колобовщина</t>
  </si>
  <si>
    <t>33701000336</t>
  </si>
  <si>
    <t>33701000341</t>
  </si>
  <si>
    <t>д Коробовская</t>
  </si>
  <si>
    <t>33701000346</t>
  </si>
  <si>
    <t>д Кочергинцы</t>
  </si>
  <si>
    <t>33701000356</t>
  </si>
  <si>
    <t>д Кривели</t>
  </si>
  <si>
    <t>33701000361</t>
  </si>
  <si>
    <t>33701000366</t>
  </si>
  <si>
    <t>д Кудино</t>
  </si>
  <si>
    <t>33701000371</t>
  </si>
  <si>
    <t>д Куликовская</t>
  </si>
  <si>
    <t>33701000376</t>
  </si>
  <si>
    <t>д Леденцовы</t>
  </si>
  <si>
    <t>33701000381</t>
  </si>
  <si>
    <t>д Лисицины</t>
  </si>
  <si>
    <t>33701000386</t>
  </si>
  <si>
    <t>д Лихачи</t>
  </si>
  <si>
    <t>33701000391</t>
  </si>
  <si>
    <t>д Лом</t>
  </si>
  <si>
    <t>33701000396</t>
  </si>
  <si>
    <t>д Ломовская</t>
  </si>
  <si>
    <t>33701000401</t>
  </si>
  <si>
    <t>д Луговики</t>
  </si>
  <si>
    <t>33701000406</t>
  </si>
  <si>
    <t>д Лянгасы</t>
  </si>
  <si>
    <t>33701000411</t>
  </si>
  <si>
    <t>д Малая Гора</t>
  </si>
  <si>
    <t>33701000416</t>
  </si>
  <si>
    <t>д Малая Субботиха</t>
  </si>
  <si>
    <t>33701000421</t>
  </si>
  <si>
    <t>д Малые Кушовы</t>
  </si>
  <si>
    <t>33701000426</t>
  </si>
  <si>
    <t>д Мараки</t>
  </si>
  <si>
    <t>33701000431</t>
  </si>
  <si>
    <t>д Марьино</t>
  </si>
  <si>
    <t>33701000436</t>
  </si>
  <si>
    <t>д Масленики</t>
  </si>
  <si>
    <t>33701000441</t>
  </si>
  <si>
    <t>д Матанцы</t>
  </si>
  <si>
    <t>33701000446</t>
  </si>
  <si>
    <t>33701000456</t>
  </si>
  <si>
    <t>33701000461</t>
  </si>
  <si>
    <t>д Монастырская</t>
  </si>
  <si>
    <t>33701000466</t>
  </si>
  <si>
    <t>д Нагорье</t>
  </si>
  <si>
    <t>33701000471</t>
  </si>
  <si>
    <t>33701000476</t>
  </si>
  <si>
    <t>д Нижнее Скопино</t>
  </si>
  <si>
    <t>33701000481</t>
  </si>
  <si>
    <t>д Никуленки</t>
  </si>
  <si>
    <t>33701000486</t>
  </si>
  <si>
    <t>д Оверинцы</t>
  </si>
  <si>
    <t>33701000496</t>
  </si>
  <si>
    <t>д Олинцы</t>
  </si>
  <si>
    <t>33701000501</t>
  </si>
  <si>
    <t>д Опушни</t>
  </si>
  <si>
    <t>33701000506</t>
  </si>
  <si>
    <t>д Пеньково</t>
  </si>
  <si>
    <t>33701000511</t>
  </si>
  <si>
    <t>д Пересторонцы</t>
  </si>
  <si>
    <t>33701000516</t>
  </si>
  <si>
    <t>33701000521</t>
  </si>
  <si>
    <t>33701000526</t>
  </si>
  <si>
    <t>33701000531</t>
  </si>
  <si>
    <t>д Подборные</t>
  </si>
  <si>
    <t>33701000536</t>
  </si>
  <si>
    <t>д Подозерье</t>
  </si>
  <si>
    <t>33701000541</t>
  </si>
  <si>
    <t>д Полевщина</t>
  </si>
  <si>
    <t>33701000546</t>
  </si>
  <si>
    <t>д Прохоровцы</t>
  </si>
  <si>
    <t>33701000556</t>
  </si>
  <si>
    <t>33701000561</t>
  </si>
  <si>
    <t>д Репки</t>
  </si>
  <si>
    <t>33701000566</t>
  </si>
  <si>
    <t>д Родинцы</t>
  </si>
  <si>
    <t>33701000571</t>
  </si>
  <si>
    <t>д Рожни</t>
  </si>
  <si>
    <t>33701000576</t>
  </si>
  <si>
    <t>д Рубцы</t>
  </si>
  <si>
    <t>33701000581</t>
  </si>
  <si>
    <t>д Русское</t>
  </si>
  <si>
    <t>33701000586</t>
  </si>
  <si>
    <t>33701000601</t>
  </si>
  <si>
    <t>д Сарбаи</t>
  </si>
  <si>
    <t>33701000606</t>
  </si>
  <si>
    <t>д Сватково</t>
  </si>
  <si>
    <t>33701000611</t>
  </si>
  <si>
    <t>д Севастьяновы</t>
  </si>
  <si>
    <t>33701000616</t>
  </si>
  <si>
    <t>д Седуновщина</t>
  </si>
  <si>
    <t>33701000621</t>
  </si>
  <si>
    <t>д Сергеево</t>
  </si>
  <si>
    <t>33701000626</t>
  </si>
  <si>
    <t>д Сиухино</t>
  </si>
  <si>
    <t>33701000636</t>
  </si>
  <si>
    <t>д Соски</t>
  </si>
  <si>
    <t>33701000641</t>
  </si>
  <si>
    <t>д Старые Кисели</t>
  </si>
  <si>
    <t>33701000321</t>
  </si>
  <si>
    <t>д Студенец</t>
  </si>
  <si>
    <t>33701000651</t>
  </si>
  <si>
    <t>д Сумароки</t>
  </si>
  <si>
    <t>33701000656</t>
  </si>
  <si>
    <t>д Счастливцевы</t>
  </si>
  <si>
    <t>33701000661</t>
  </si>
  <si>
    <t>д Томиловы</t>
  </si>
  <si>
    <t>33701000666</t>
  </si>
  <si>
    <t>д Удаловщина</t>
  </si>
  <si>
    <t>33701000676</t>
  </si>
  <si>
    <t>д Хабаровы</t>
  </si>
  <si>
    <t>33701000681</t>
  </si>
  <si>
    <t>33701000686</t>
  </si>
  <si>
    <t>д Чарушины</t>
  </si>
  <si>
    <t>33701000691</t>
  </si>
  <si>
    <t>д Чернядьевы</t>
  </si>
  <si>
    <t>33701000696</t>
  </si>
  <si>
    <t>33701000706</t>
  </si>
  <si>
    <t>д Чуркино</t>
  </si>
  <si>
    <t>33701000711</t>
  </si>
  <si>
    <t>д Чучи</t>
  </si>
  <si>
    <t>33701000721</t>
  </si>
  <si>
    <t>д Шипеловы</t>
  </si>
  <si>
    <t>33701000726</t>
  </si>
  <si>
    <t>д Шкляевская</t>
  </si>
  <si>
    <t>33701000731</t>
  </si>
  <si>
    <t>33701000736</t>
  </si>
  <si>
    <t>33701000741</t>
  </si>
  <si>
    <t>д Эсауловы</t>
  </si>
  <si>
    <t>33701000746</t>
  </si>
  <si>
    <t>д Югрино</t>
  </si>
  <si>
    <t>33701000751</t>
  </si>
  <si>
    <t>д Ямново</t>
  </si>
  <si>
    <t>33701000756</t>
  </si>
  <si>
    <t>ж/д будка 14 км</t>
  </si>
  <si>
    <t>33701000761</t>
  </si>
  <si>
    <t>ж/д казарма 17 км</t>
  </si>
  <si>
    <t>33701000766</t>
  </si>
  <si>
    <t>ж/д казарма 932 км</t>
  </si>
  <si>
    <t>33701000771</t>
  </si>
  <si>
    <t>ж/д ст Матанцы</t>
  </si>
  <si>
    <t>33701000451</t>
  </si>
  <si>
    <t>ж/д ст Тростинка</t>
  </si>
  <si>
    <t>33701000671</t>
  </si>
  <si>
    <t>ж/д ст Чухломинский</t>
  </si>
  <si>
    <t>33701000716</t>
  </si>
  <si>
    <t>п Ганино</t>
  </si>
  <si>
    <t>33701000211</t>
  </si>
  <si>
    <t>п Дороничи</t>
  </si>
  <si>
    <t>33701000236</t>
  </si>
  <si>
    <t>п Захарищевы</t>
  </si>
  <si>
    <t>33701000261</t>
  </si>
  <si>
    <t>п Костино</t>
  </si>
  <si>
    <t>33701000351</t>
  </si>
  <si>
    <t>п Садаковский</t>
  </si>
  <si>
    <t>33701000596</t>
  </si>
  <si>
    <t>п Сидоровка</t>
  </si>
  <si>
    <t>33701000631</t>
  </si>
  <si>
    <t>п Сосновый</t>
  </si>
  <si>
    <t>33701000646</t>
  </si>
  <si>
    <t>п Чистые Пруды</t>
  </si>
  <si>
    <t>33701000701</t>
  </si>
  <si>
    <t>починок Новалихинский</t>
  </si>
  <si>
    <t>33701000491</t>
  </si>
  <si>
    <t>с Бахта</t>
  </si>
  <si>
    <t>33701000116</t>
  </si>
  <si>
    <t>с Порошино</t>
  </si>
  <si>
    <t>33701000551</t>
  </si>
  <si>
    <t>с Русское</t>
  </si>
  <si>
    <t>33701000591</t>
  </si>
  <si>
    <t>город Кирово-Чепецк</t>
  </si>
  <si>
    <t>33707000</t>
  </si>
  <si>
    <t>г Кирово-Чепецк</t>
  </si>
  <si>
    <t>33707000001</t>
  </si>
  <si>
    <t>город Котельнич</t>
  </si>
  <si>
    <t>33710000</t>
  </si>
  <si>
    <t>г Котельнич</t>
  </si>
  <si>
    <t>33710000001</t>
  </si>
  <si>
    <t>город Слободской</t>
  </si>
  <si>
    <t>33713000</t>
  </si>
  <si>
    <t>г Слободской</t>
  </si>
  <si>
    <t>33713000001</t>
  </si>
  <si>
    <t>д Оглоблино</t>
  </si>
  <si>
    <t>33713000121</t>
  </si>
  <si>
    <t>д Соковни</t>
  </si>
  <si>
    <t>33713000116</t>
  </si>
  <si>
    <t>п Межколхозстрой</t>
  </si>
  <si>
    <t>33713000106</t>
  </si>
  <si>
    <t>33713000111</t>
  </si>
  <si>
    <t>mo</t>
  </si>
  <si>
    <t>t</t>
  </si>
  <si>
    <t xml:space="preserve"> - поля с формулами, ссылками</t>
  </si>
  <si>
    <t>Руководство пользователя</t>
  </si>
  <si>
    <t>Доля жителей городов в возрасте старше 14 лет, имеющих возможность участвовать с использованием цифровых технологий в принятии решений по вопросам городского развития, в том числе цифровой платформы "Активный горожанин", %</t>
  </si>
  <si>
    <t>Номер контракта</t>
  </si>
  <si>
    <r>
      <t xml:space="preserve">Срок гарантийных обязательств по контракту (соглашению, договору)
В случае отсутствия гарантийных обязательств Исполнителя, указать </t>
    </r>
    <r>
      <rPr>
        <sz val="8"/>
        <color rgb="FFFF0000"/>
        <rFont val="Tahoma"/>
        <family val="2"/>
        <charset val="204"/>
      </rPr>
      <t>"Не установлен</t>
    </r>
    <r>
      <rPr>
        <sz val="8"/>
        <color theme="1"/>
        <rFont val="Tahoma"/>
        <family val="2"/>
        <charset val="204"/>
      </rPr>
      <t>")</t>
    </r>
  </si>
  <si>
    <t>предоставление субсидий юридическим лицам (за исключением муниципальных учреждений), ИП, физическим лицам</t>
  </si>
  <si>
    <t>В соответствии с муниципальной программой</t>
  </si>
  <si>
    <t>Доля финансового участия граждан в минимальном перечне работ от стоимости работ, согласно муниципальной программы (в случае наличия),
%</t>
  </si>
  <si>
    <t>Доля финансового участия граждан в дополнительном перечне работ от стоимости работ, согласно муниципальной программы (в случае наличия),
%</t>
  </si>
  <si>
    <t>Вид участия
(субботник, пр.)</t>
  </si>
  <si>
    <t>доля дворов, благоустроенных с трудовым участием, %</t>
  </si>
  <si>
    <t>Контракты НЕ ЗАКЛЮЧЕНЫ РАЗМЕЩЕНЫ на торги (соглашение, договор будут подписаны в течение 10 дней с момента предоставления информации)</t>
  </si>
  <si>
    <t>Дата фактического устранения недостатков</t>
  </si>
  <si>
    <r>
      <t xml:space="preserve">Срок гарантийных обязательств по контракту (соглашению, договору)
В случае отсутствия гарантийных обязательств Исполнителя, указать </t>
    </r>
    <r>
      <rPr>
        <sz val="8"/>
        <color rgb="FFFF0000"/>
        <rFont val="Tahoma"/>
        <family val="2"/>
        <charset val="204"/>
      </rPr>
      <t>"Не установлен</t>
    </r>
    <r>
      <rPr>
        <sz val="8"/>
        <color theme="1"/>
        <rFont val="Tahoma"/>
        <family val="2"/>
        <charset val="204"/>
      </rPr>
      <t>")</t>
    </r>
  </si>
  <si>
    <t>Условие финансового участия граждан в  благоустройстве общественных пространств согласно муниципальной программы</t>
  </si>
  <si>
    <t>Доля финансового участия граждан в благоустройстве общественных пространств от стоимости работ, согласно муниципальной программы (в случае наличия),
%</t>
  </si>
  <si>
    <t>доля общественных пространств, благоустроенных с трудовым участием, %</t>
  </si>
  <si>
    <t>Для территории проведены мероприятия по энергоэффективному городскому освещению, включая архитектурную и художественную подсветку зданий</t>
  </si>
  <si>
    <t>Для территории проведены мероприятия по комплексной системе обеспечения и онлайн мониторинга общественной безопасности включая организацию постоянного видеонаблюдения с использованием систем видео-аналитики в общественных территориях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</si>
  <si>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</si>
  <si>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- поля с выбором значений двойным щелчком</t>
  </si>
  <si>
    <t>Если в предложенном Вам списке необходимое муниципальное образование отсутствует, обновите перечень с помощью кнопки "Обновить реестр"
В результате синхронизации с базой данных список МО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</si>
  <si>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Численность населения населенного пункта, тыс.чел</t>
  </si>
  <si>
    <t>Численность населения в возрасте старше 14 лет, тыс.чел</t>
  </si>
  <si>
    <t>11/29/2019  2:57:38 PM</t>
  </si>
  <si>
    <t>Проверка доступных обновлений...</t>
  </si>
  <si>
    <t>Информация</t>
  </si>
  <si>
    <t>11/29/2019  2:57:39 PM</t>
  </si>
  <si>
    <t>Нет доступных обновлений для отчёта с кодом MINSTROY.GOR.SR.REALIZ!</t>
  </si>
  <si>
    <t>2/20/2020  9:26:15 AM</t>
  </si>
  <si>
    <t>2/20/2020  9:26:16 AM</t>
  </si>
  <si>
    <t>4/2/2020  4:35:24 PM</t>
  </si>
  <si>
    <t>4/2/2020  4:35:27 PM</t>
  </si>
  <si>
    <t>Богородский</t>
  </si>
  <si>
    <t>33719000</t>
  </si>
  <si>
    <t>33719000106</t>
  </si>
  <si>
    <t>33719000116</t>
  </si>
  <si>
    <t>33719000126</t>
  </si>
  <si>
    <t>33719000136</t>
  </si>
  <si>
    <t>33719000141</t>
  </si>
  <si>
    <t>33719000161</t>
  </si>
  <si>
    <t>33719000166</t>
  </si>
  <si>
    <t>33719000176</t>
  </si>
  <si>
    <t>33719000181</t>
  </si>
  <si>
    <t>33719000191</t>
  </si>
  <si>
    <t>33719000201</t>
  </si>
  <si>
    <t>33719000051</t>
  </si>
  <si>
    <t>33719000111</t>
  </si>
  <si>
    <t>33719000121</t>
  </si>
  <si>
    <t>33719000131</t>
  </si>
  <si>
    <t>33719000146</t>
  </si>
  <si>
    <t>33719000156</t>
  </si>
  <si>
    <t>33719000171</t>
  </si>
  <si>
    <t>33719000186</t>
  </si>
  <si>
    <t>33719000196</t>
  </si>
  <si>
    <t>33719000151</t>
  </si>
  <si>
    <t>33614436137</t>
  </si>
  <si>
    <t>33614436148</t>
  </si>
  <si>
    <t>33614436152</t>
  </si>
  <si>
    <t>33614436147</t>
  </si>
  <si>
    <t>Санчурский</t>
  </si>
  <si>
    <t>33716000</t>
  </si>
  <si>
    <t>33716000131</t>
  </si>
  <si>
    <t>33716000106</t>
  </si>
  <si>
    <t>33716000111</t>
  </si>
  <si>
    <t>33716000116</t>
  </si>
  <si>
    <t>33716000121</t>
  </si>
  <si>
    <t>33716000146</t>
  </si>
  <si>
    <t>33716000151</t>
  </si>
  <si>
    <t>33716000156</t>
  </si>
  <si>
    <t>33716000161</t>
  </si>
  <si>
    <t>33716000166</t>
  </si>
  <si>
    <t>33716000171</t>
  </si>
  <si>
    <t>33716000176</t>
  </si>
  <si>
    <t>33716000181</t>
  </si>
  <si>
    <t>33716000186</t>
  </si>
  <si>
    <t>33716000191</t>
  </si>
  <si>
    <t>33716000196</t>
  </si>
  <si>
    <t>33716000201</t>
  </si>
  <si>
    <t>33716000206</t>
  </si>
  <si>
    <t>33716000211</t>
  </si>
  <si>
    <t>33716000216</t>
  </si>
  <si>
    <t>33716000221</t>
  </si>
  <si>
    <t>33716000226</t>
  </si>
  <si>
    <t>33716000231</t>
  </si>
  <si>
    <t>33716000236</t>
  </si>
  <si>
    <t>33716000241</t>
  </si>
  <si>
    <t>33716000246</t>
  </si>
  <si>
    <t>33716000251</t>
  </si>
  <si>
    <t>33716000256</t>
  </si>
  <si>
    <t>33716000261</t>
  </si>
  <si>
    <t>33716000271</t>
  </si>
  <si>
    <t>33716000276</t>
  </si>
  <si>
    <t>33716000286</t>
  </si>
  <si>
    <t>33716000291</t>
  </si>
  <si>
    <t>33716000296</t>
  </si>
  <si>
    <t>33716000306</t>
  </si>
  <si>
    <t>33716000311</t>
  </si>
  <si>
    <t>33716000321</t>
  </si>
  <si>
    <t>33716000326</t>
  </si>
  <si>
    <t>33716000331</t>
  </si>
  <si>
    <t>33716000336</t>
  </si>
  <si>
    <t>33716000341</t>
  </si>
  <si>
    <t>33716000346</t>
  </si>
  <si>
    <t>33716000351</t>
  </si>
  <si>
    <t>33716000356</t>
  </si>
  <si>
    <t>33716000361</t>
  </si>
  <si>
    <t>33716000366</t>
  </si>
  <si>
    <t>33716000371</t>
  </si>
  <si>
    <t>33716000376</t>
  </si>
  <si>
    <t>33716000381</t>
  </si>
  <si>
    <t>33716000386</t>
  </si>
  <si>
    <t>33716000391</t>
  </si>
  <si>
    <t>33716000396</t>
  </si>
  <si>
    <t>33716000401</t>
  </si>
  <si>
    <t>33716000406</t>
  </si>
  <si>
    <t>33716000416</t>
  </si>
  <si>
    <t>33716000421</t>
  </si>
  <si>
    <t>33716000431</t>
  </si>
  <si>
    <t>33716000426</t>
  </si>
  <si>
    <t>33716000436</t>
  </si>
  <si>
    <t>33716000441</t>
  </si>
  <si>
    <t>33716000446</t>
  </si>
  <si>
    <t>33716000451</t>
  </si>
  <si>
    <t>33716000456</t>
  </si>
  <si>
    <t>33716000461</t>
  </si>
  <si>
    <t>33716000466</t>
  </si>
  <si>
    <t>33716000476</t>
  </si>
  <si>
    <t>33716000481</t>
  </si>
  <si>
    <t>33716000491</t>
  </si>
  <si>
    <t>33716000486</t>
  </si>
  <si>
    <t>33716000501</t>
  </si>
  <si>
    <t>33716000506</t>
  </si>
  <si>
    <t>33716000511</t>
  </si>
  <si>
    <t>33716000516</t>
  </si>
  <si>
    <t>33716000521</t>
  </si>
  <si>
    <t>33716000526</t>
  </si>
  <si>
    <t>33716000531</t>
  </si>
  <si>
    <t>33716000536</t>
  </si>
  <si>
    <t>33716000541</t>
  </si>
  <si>
    <t>33716000546</t>
  </si>
  <si>
    <t>33716000556</t>
  </si>
  <si>
    <t>33716000561</t>
  </si>
  <si>
    <t>33716000566</t>
  </si>
  <si>
    <t>33716000571</t>
  </si>
  <si>
    <t>33716000581</t>
  </si>
  <si>
    <t>33716000576</t>
  </si>
  <si>
    <t>33716000586</t>
  </si>
  <si>
    <t>33716000596</t>
  </si>
  <si>
    <t>33716000601</t>
  </si>
  <si>
    <t>33716000611</t>
  </si>
  <si>
    <t>33716000616</t>
  </si>
  <si>
    <t>33716000621</t>
  </si>
  <si>
    <t>33716000631</t>
  </si>
  <si>
    <t>33716000641</t>
  </si>
  <si>
    <t>33716000646</t>
  </si>
  <si>
    <t>33716000651</t>
  </si>
  <si>
    <t>33716000656</t>
  </si>
  <si>
    <t>33716000661</t>
  </si>
  <si>
    <t>33716000666</t>
  </si>
  <si>
    <t>33716000671</t>
  </si>
  <si>
    <t>33716000676</t>
  </si>
  <si>
    <t>33716000681</t>
  </si>
  <si>
    <t>33716000686</t>
  </si>
  <si>
    <t>33716000691</t>
  </si>
  <si>
    <t>33716000696</t>
  </si>
  <si>
    <t>33716000701</t>
  </si>
  <si>
    <t>33716000706</t>
  </si>
  <si>
    <t>33716000711</t>
  </si>
  <si>
    <t>33716000716</t>
  </si>
  <si>
    <t>33716000721</t>
  </si>
  <si>
    <t>33716000731</t>
  </si>
  <si>
    <t>33716000736</t>
  </si>
  <si>
    <t>33716000741</t>
  </si>
  <si>
    <t>33716000746</t>
  </si>
  <si>
    <t>33716000751</t>
  </si>
  <si>
    <t>33716000756</t>
  </si>
  <si>
    <t>33716000761</t>
  </si>
  <si>
    <t>33716000771</t>
  </si>
  <si>
    <t>33716000776</t>
  </si>
  <si>
    <t>33716000781</t>
  </si>
  <si>
    <t>33716000786</t>
  </si>
  <si>
    <t>33716000791</t>
  </si>
  <si>
    <t>33716000796</t>
  </si>
  <si>
    <t>33716000801</t>
  </si>
  <si>
    <t>33716000806</t>
  </si>
  <si>
    <t>33716000811</t>
  </si>
  <si>
    <t>33716000816</t>
  </si>
  <si>
    <t>33716000821</t>
  </si>
  <si>
    <t>33716000826</t>
  </si>
  <si>
    <t>33716000831</t>
  </si>
  <si>
    <t>33716000836</t>
  </si>
  <si>
    <t>33716000841</t>
  </si>
  <si>
    <t>33716000846</t>
  </si>
  <si>
    <t>33716000851</t>
  </si>
  <si>
    <t>33716000856</t>
  </si>
  <si>
    <t>33716000861</t>
  </si>
  <si>
    <t>33716000866</t>
  </si>
  <si>
    <t>33716000871</t>
  </si>
  <si>
    <t>33716000876</t>
  </si>
  <si>
    <t>33716000881</t>
  </si>
  <si>
    <t>33716000886</t>
  </si>
  <si>
    <t>33716000891</t>
  </si>
  <si>
    <t>33716000896</t>
  </si>
  <si>
    <t>33716000726</t>
  </si>
  <si>
    <t>33716000051</t>
  </si>
  <si>
    <t>33716000126</t>
  </si>
  <si>
    <t>33716000141</t>
  </si>
  <si>
    <t>33716000636</t>
  </si>
  <si>
    <t>33716000136</t>
  </si>
  <si>
    <t>33716000266</t>
  </si>
  <si>
    <t>33716000281</t>
  </si>
  <si>
    <t>33716000301</t>
  </si>
  <si>
    <t>33716000316</t>
  </si>
  <si>
    <t>33716000411</t>
  </si>
  <si>
    <t>33716000471</t>
  </si>
  <si>
    <t>33716000496</t>
  </si>
  <si>
    <t>33716000551</t>
  </si>
  <si>
    <t>33716000591</t>
  </si>
  <si>
    <t>33716000606</t>
  </si>
  <si>
    <t>33716000626</t>
  </si>
  <si>
    <t>33716000766</t>
  </si>
  <si>
    <t>14 (30.03.2020 - 05.04.2020)</t>
  </si>
  <si>
    <t>4/2/2020  4:35:42 PM</t>
  </si>
  <si>
    <t>Лузское (МО)</t>
  </si>
  <si>
    <t>Лальское (МО)</t>
  </si>
  <si>
    <t>Титульный!H15</t>
  </si>
  <si>
    <t>Не указано значение!</t>
  </si>
  <si>
    <t>Ошибка</t>
  </si>
  <si>
    <t>Титульный!H16</t>
  </si>
  <si>
    <t>Титульный!H17</t>
  </si>
  <si>
    <t>Титульный!H18</t>
  </si>
  <si>
    <t>Титульный!H19</t>
  </si>
  <si>
    <t>Дворы!AZ13</t>
  </si>
  <si>
    <t>Дворы!BD13</t>
  </si>
  <si>
    <t>Дворы!BE13</t>
  </si>
  <si>
    <t>Дворы!BI13</t>
  </si>
  <si>
    <t>Дворы!BJ13</t>
  </si>
  <si>
    <t>Дворы!AY24</t>
  </si>
  <si>
    <t>Дворы!AZ24</t>
  </si>
  <si>
    <t>Дворы!BD24</t>
  </si>
  <si>
    <t>Дворы!BE24</t>
  </si>
  <si>
    <t>Дворы!BI24</t>
  </si>
  <si>
    <t>Дворы!BJ24</t>
  </si>
  <si>
    <t>Дворы!X15</t>
  </si>
  <si>
    <t>Дворы!AB15</t>
  </si>
  <si>
    <t>Дворы!AH15</t>
  </si>
  <si>
    <t>Дворы!AI15</t>
  </si>
  <si>
    <t>Дворы!AJ15</t>
  </si>
  <si>
    <t>Дворы!AO15</t>
  </si>
  <si>
    <t>Дворы!AP15</t>
  </si>
  <si>
    <t>Дворы!AS15</t>
  </si>
  <si>
    <t>Дворы!AT15</t>
  </si>
  <si>
    <t>Дворы!AU15</t>
  </si>
  <si>
    <t>Дворы!AV15</t>
  </si>
  <si>
    <t>Дворы!AW15</t>
  </si>
  <si>
    <t>Дворы!AX15</t>
  </si>
  <si>
    <t>Дворы!BA15</t>
  </si>
  <si>
    <t>Дворы!BB15</t>
  </si>
  <si>
    <t>Дворы!BF15</t>
  </si>
  <si>
    <t>Дворы!BG15</t>
  </si>
  <si>
    <t>Дворы!BK15</t>
  </si>
  <si>
    <t>Дворы!BL15</t>
  </si>
  <si>
    <t>Дворы!BM15</t>
  </si>
  <si>
    <t>Дворы!BN15</t>
  </si>
  <si>
    <t>Дворы!BO15</t>
  </si>
  <si>
    <t>Дворы!BP15</t>
  </si>
  <si>
    <t>Дворы!CD15</t>
  </si>
  <si>
    <t>Дворы!CE15</t>
  </si>
  <si>
    <t>Дворы!X16</t>
  </si>
  <si>
    <t>Дворы!AB16</t>
  </si>
  <si>
    <t>Дворы!AH16</t>
  </si>
  <si>
    <t>Дворы!AI16</t>
  </si>
  <si>
    <t>Дворы!AJ16</t>
  </si>
  <si>
    <t>Дворы!AO16</t>
  </si>
  <si>
    <t>Дворы!AP16</t>
  </si>
  <si>
    <t>Дворы!AS16</t>
  </si>
  <si>
    <t>Дворы!AT16</t>
  </si>
  <si>
    <t>Дворы!AU16</t>
  </si>
  <si>
    <t>Дворы!AV16</t>
  </si>
  <si>
    <t>Дворы!AW16</t>
  </si>
  <si>
    <t>Дворы!AX16</t>
  </si>
  <si>
    <t>Дворы!BA16</t>
  </si>
  <si>
    <t>Дворы!BB16</t>
  </si>
  <si>
    <t>Дворы!BF16</t>
  </si>
  <si>
    <t>Дворы!BG16</t>
  </si>
  <si>
    <t>Дворы!BK16</t>
  </si>
  <si>
    <t>Дворы!BL16</t>
  </si>
  <si>
    <t>Дворы!BM16</t>
  </si>
  <si>
    <t>Дворы!BN16</t>
  </si>
  <si>
    <t>Дворы!BO16</t>
  </si>
  <si>
    <t>Дворы!BP16</t>
  </si>
  <si>
    <t>Дворы!CD16</t>
  </si>
  <si>
    <t>Дворы!CE16</t>
  </si>
  <si>
    <t>Дворы!X17</t>
  </si>
  <si>
    <t>Проверка!A1</t>
  </si>
  <si>
    <t>Кол-во сообщений со статусом &lt;Ошибка&gt; более 100. Проверка прервана! Пожалуйста, сначала устраните найденные замечания!</t>
  </si>
  <si>
    <t>4/2/2020  4:41:11 PM</t>
  </si>
  <si>
    <t>4/2/2020  4:41:13 PM</t>
  </si>
  <si>
    <t xml:space="preserve">Кировская область, Лузский район,г. Луза ул. Ленина, д. 73б </t>
  </si>
  <si>
    <t>4/3/2020  8:05:13 AM</t>
  </si>
  <si>
    <t>4/3/2020  8:05:15 AM</t>
  </si>
  <si>
    <t>Освещение, установка урн, скамеек</t>
  </si>
  <si>
    <t>Кировская область, Лузский район,г. Луза ул. В. Козлова, д. 8</t>
  </si>
  <si>
    <t>Ремонт дворового проезда</t>
  </si>
  <si>
    <t>Ремонт проезда, установка урн</t>
  </si>
  <si>
    <t>Кировская область, Лузский район,г. Луза ул. Рабочая, д. 22</t>
  </si>
  <si>
    <t>Кировская область, Лузский район,г. Луза ул. Маяковского, д. 55</t>
  </si>
  <si>
    <t>Кировская область, Лузский район,г. Луза пер. 1-й Набережный, д. 21б</t>
  </si>
  <si>
    <t>Ремонт проезда</t>
  </si>
  <si>
    <t>Кировская область, Лузский район,г. Луза ул. Ленина, д. 118</t>
  </si>
  <si>
    <t xml:space="preserve"> Освещение, установка скаеек, урн</t>
  </si>
  <si>
    <t>расчистка территории для благоустройства детской площадки</t>
  </si>
  <si>
    <t>Освещение</t>
  </si>
  <si>
    <t>Освещение, установка скамеек, урн</t>
  </si>
  <si>
    <t>Кировская область, Лузский район,г. Луза пер. 1-й Набережный, д. 21а</t>
  </si>
  <si>
    <t>Кировская область, Лузский район,пгт. Лальск, ул. К.Маркса, д. 4А, 4б.</t>
  </si>
  <si>
    <t>Кировская область, Лузский район,пгт. Лальск, ул. Фабричная, д. 8</t>
  </si>
  <si>
    <t>Кировская область, Лузский район,пгт. Лальск, ул. Фабричная, д.14</t>
  </si>
  <si>
    <t>Установка урн, скамеек, освещения, ремонт проезда</t>
  </si>
  <si>
    <t>Парк культуры и отдыха г. Луза (городской сад) ул. Добролюбова</t>
  </si>
  <si>
    <t>Благоустройство общественных территорий площадь у магазина "Универмаг" , ул. Виталия Козлова</t>
  </si>
  <si>
    <t>Благоустройство общественных территорий  Парк 60-летия г. Луза ул. Ленина</t>
  </si>
  <si>
    <t>Благоустройство общественных территорий  Парк Ветеранов ул. Ленина</t>
  </si>
  <si>
    <t>Благоустройство общественных территорий  сквер ул. Рабочая</t>
  </si>
  <si>
    <t>Благоустройство общественных территорий  городской пляж, ул. Пляжная</t>
  </si>
  <si>
    <t>Благоустройство общественных территорий  детская спортивно-игровая площадка, ул. Тургенева</t>
  </si>
  <si>
    <t>Городской сад, пгт. Лальск, ул. Ленина, д. 5</t>
  </si>
  <si>
    <t>Видеонаблюдение, освещение, монтаж сцены, установка скамеек, урн</t>
  </si>
  <si>
    <t xml:space="preserve">Площадь у Дома культуры, пгт. Лальск, пл. Урицкого, д. 2 </t>
  </si>
  <si>
    <t>Бульвар, пгт. Лальск, пер. Набережный</t>
  </si>
  <si>
    <t xml:space="preserve">Детская площадка у бывшего клуба СПТУ, пгт. Лальск, пл. Луначарского, д. 5. </t>
  </si>
  <si>
    <t>Освещение, установка скамеек, урн, монтаж детской горки</t>
  </si>
  <si>
    <t xml:space="preserve">Стадион, пгт. Лальск, ул. Пролетарская. </t>
  </si>
  <si>
    <t>Освещение, установка скамеек,урн</t>
  </si>
  <si>
    <t>Освещение,расчистка территории для благоустройства детской площадки</t>
  </si>
  <si>
    <t>Освещение, видеонаблюдение, устройство спортивного корта</t>
  </si>
  <si>
    <t>Освещение, установка остановочного павильона, монтаж пандуса, установка урн</t>
  </si>
  <si>
    <t>Видеонаблюдение, частичное освещение</t>
  </si>
  <si>
    <t>Освещение, установка скамеек, урн.</t>
  </si>
  <si>
    <t>Обустройство, установка скамеек, урн</t>
  </si>
  <si>
    <t>Освещение, монтаж детских игровых элементов, установка скамеек, урн</t>
  </si>
  <si>
    <t>Дворы!AB17</t>
  </si>
  <si>
    <t>Дворы!AH17</t>
  </si>
  <si>
    <t>Дворы!AI17</t>
  </si>
  <si>
    <t>Дворы!AJ17</t>
  </si>
  <si>
    <t>Дворы!AO17</t>
  </si>
  <si>
    <t>Дворы!AP17</t>
  </si>
  <si>
    <t>Дворы!AS17</t>
  </si>
  <si>
    <t>Дворы!AT17</t>
  </si>
  <si>
    <t>Дворы!AU17</t>
  </si>
  <si>
    <t>Дворы!AV17</t>
  </si>
  <si>
    <t>Дворы!AW17</t>
  </si>
  <si>
    <t>Дворы!AX17</t>
  </si>
  <si>
    <t>Дворы!BA17</t>
  </si>
  <si>
    <t>Дворы!BB17</t>
  </si>
  <si>
    <t>Дворы!BF17</t>
  </si>
  <si>
    <t>Дворы!BG17</t>
  </si>
  <si>
    <t>Дворы!BK17</t>
  </si>
  <si>
    <t>Дворы!BL17</t>
  </si>
  <si>
    <t>Дворы!BM17</t>
  </si>
  <si>
    <t>Дворы!BN17</t>
  </si>
  <si>
    <t>Дворы!BO17</t>
  </si>
  <si>
    <t>Дворы!BP17</t>
  </si>
  <si>
    <t>Дворы!CD17</t>
  </si>
  <si>
    <t>Дворы!CE17</t>
  </si>
  <si>
    <t>Дворы!X18</t>
  </si>
  <si>
    <t>Дворы!AB18</t>
  </si>
  <si>
    <t>Дворы!AH18</t>
  </si>
  <si>
    <t>Дворы!AI18</t>
  </si>
  <si>
    <t>Дворы!AJ18</t>
  </si>
  <si>
    <t>Дворы!AO18</t>
  </si>
  <si>
    <t>Дворы!AP18</t>
  </si>
  <si>
    <t>Дворы!AS18</t>
  </si>
  <si>
    <t>4/3/2020  11:18:13 AM</t>
  </si>
  <si>
    <t>4/3/2020  11:18:15 AM</t>
  </si>
  <si>
    <t>4/3/2020  11:43:23 AM</t>
  </si>
  <si>
    <t>4/3/2020  11:43:25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</si>
</sst>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р_._-;\-* #,##0\ _р_._-;_-* &quot;-&quot;\ _р_._-;_-@_-"/>
    <numFmt numFmtId="165" formatCode="&quot;$&quot;#,##0_);[Red]\(&quot;$&quot;#,##0\)"/>
    <numFmt numFmtId="166" formatCode="0.00000"/>
    <numFmt numFmtId="167" formatCode="_-* #,##0.00[$€-1]_-;\-* #,##0.00[$€-1]_-;_-* &quot;-&quot;??[$€-1]_-"/>
    <numFmt numFmtId="168" formatCode="#,##0.0"/>
    <numFmt numFmtId="169" formatCode="#,##0.000"/>
    <numFmt numFmtId="170" formatCode="#,##0.0000"/>
    <numFmt numFmtId="171" formatCode="#,##0.00000"/>
  </numFmts>
  <fonts count="69">
    <font>
      <sz val="9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10"/>
      <color indexed="9"/>
      <name val="Tahoma"/>
      <family val="2"/>
      <charset val="204"/>
    </font>
    <font>
      <sz val="10"/>
      <color indexed="10"/>
      <name val="Tahoma"/>
      <family val="2"/>
      <charset val="204"/>
    </font>
    <font>
      <sz val="11"/>
      <color indexed="9"/>
      <name val="Tahoma"/>
      <family val="2"/>
      <charset val="204"/>
    </font>
    <font>
      <sz val="9"/>
      <color indexed="18"/>
      <name val="Tahoma"/>
      <family val="2"/>
      <charset val="204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Marlett"/>
      <charset val="2"/>
    </font>
    <font>
      <u/>
      <sz val="10"/>
      <color indexed="18"/>
      <name val="Tahoma"/>
      <family val="2"/>
      <charset val="204"/>
    </font>
    <font>
      <b/>
      <sz val="9"/>
      <color indexed="12"/>
      <name val="Tahoma"/>
      <family val="2"/>
      <charset val="204"/>
    </font>
    <font>
      <sz val="9"/>
      <color indexed="22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indexed="18"/>
      <name val="Tahoma"/>
      <family val="2"/>
      <charset val="204"/>
    </font>
    <font>
      <sz val="8"/>
      <color indexed="9"/>
      <name val="Tahoma"/>
      <family val="2"/>
      <charset val="204"/>
    </font>
    <font>
      <b/>
      <sz val="8"/>
      <name val="Tahoma"/>
      <family val="2"/>
      <charset val="204"/>
    </font>
    <font>
      <sz val="12"/>
      <color indexed="23"/>
      <name val="Marlett"/>
      <charset val="2"/>
    </font>
    <font>
      <sz val="9"/>
      <color indexed="23"/>
      <name val="Tahoma"/>
      <family val="2"/>
      <charset val="204"/>
    </font>
    <font>
      <sz val="8"/>
      <color indexed="13"/>
      <name val="Tahoma"/>
      <family val="2"/>
      <charset val="204"/>
    </font>
    <font>
      <sz val="8"/>
      <color indexed="53"/>
      <name val="Tahoma"/>
      <family val="2"/>
      <charset val="204"/>
    </font>
    <font>
      <u/>
      <sz val="10"/>
      <color indexed="12"/>
      <name val="Tahoma"/>
      <family val="2"/>
      <charset val="204"/>
    </font>
    <font>
      <sz val="8"/>
      <color indexed="10"/>
      <name val="Tahoma"/>
      <family val="2"/>
      <charset val="204"/>
    </font>
    <font>
      <u/>
      <sz val="8"/>
      <color indexed="18"/>
      <name val="Tahoma"/>
      <family val="2"/>
      <charset val="204"/>
    </font>
    <font>
      <sz val="9"/>
      <color theme="0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1"/>
      <color rgb="FFC0C0C0"/>
      <name val="Wingdings 2"/>
      <family val="1"/>
      <charset val="2"/>
    </font>
    <font>
      <sz val="16"/>
      <name val="Webdings"/>
      <family val="1"/>
      <charset val="2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theme="1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8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lightDown">
        <fgColor indexed="44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9">
    <xf numFmtId="49" fontId="0" fillId="0" borderId="0" applyBorder="0">
      <alignment vertical="top"/>
    </xf>
    <xf numFmtId="165" fontId="24" fillId="0" borderId="0" applyFont="0" applyFill="0" applyBorder="0" applyAlignment="0" applyProtection="0"/>
    <xf numFmtId="0" fontId="25" fillId="0" borderId="0" applyFill="0" applyBorder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9" fillId="0" borderId="0"/>
    <xf numFmtId="0" fontId="25" fillId="0" borderId="0" applyFill="0" applyBorder="0" applyProtection="0">
      <alignment vertical="center"/>
    </xf>
    <xf numFmtId="0" fontId="25" fillId="0" borderId="0" applyFill="0" applyBorder="0" applyProtection="0">
      <alignment vertical="center"/>
    </xf>
    <xf numFmtId="49" fontId="2" fillId="0" borderId="0">
      <alignment horizontal="left" vertical="center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15" applyNumberFormat="0" applyAlignment="0" applyProtection="0"/>
    <xf numFmtId="0" fontId="49" fillId="16" borderId="16" applyNumberFormat="0" applyAlignment="0" applyProtection="0"/>
    <xf numFmtId="0" fontId="50" fillId="0" borderId="17" applyNumberFormat="0" applyFill="0" applyAlignment="0" applyProtection="0"/>
    <xf numFmtId="0" fontId="51" fillId="17" borderId="18" applyNumberFormat="0" applyAlignment="0" applyProtection="0"/>
    <xf numFmtId="0" fontId="52" fillId="0" borderId="0" applyNumberFormat="0" applyFill="0" applyBorder="0" applyAlignment="0" applyProtection="0"/>
    <xf numFmtId="0" fontId="2" fillId="18" borderId="19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5" fillId="42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Border="0">
      <alignment vertical="top"/>
    </xf>
    <xf numFmtId="0" fontId="62" fillId="0" borderId="0"/>
    <xf numFmtId="167" fontId="62" fillId="0" borderId="0"/>
    <xf numFmtId="0" fontId="63" fillId="0" borderId="0"/>
    <xf numFmtId="3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38" fontId="64" fillId="0" borderId="0">
      <alignment vertical="top"/>
    </xf>
    <xf numFmtId="0" fontId="63" fillId="0" borderId="0"/>
    <xf numFmtId="0" fontId="62" fillId="0" borderId="0"/>
    <xf numFmtId="164" fontId="28" fillId="0" borderId="0" applyFont="0" applyFill="0" applyBorder="0" applyAlignment="0" applyProtection="0"/>
    <xf numFmtId="168" fontId="2" fillId="3" borderId="0">
      <protection locked="0"/>
    </xf>
    <xf numFmtId="169" fontId="2" fillId="3" borderId="0">
      <protection locked="0"/>
    </xf>
    <xf numFmtId="170" fontId="2" fillId="3" borderId="0">
      <protection locked="0"/>
    </xf>
    <xf numFmtId="0" fontId="65" fillId="0" borderId="0" applyNumberFormat="0" applyFill="0" applyBorder="0" applyAlignment="0" applyProtection="0">
      <alignment vertical="top"/>
      <protection locked="0"/>
    </xf>
  </cellStyleXfs>
  <cellXfs count="414">
    <xf numFmtId="49" fontId="0" fillId="0" borderId="0" xfId="0">
      <alignment vertical="top"/>
    </xf>
    <xf numFmtId="49" fontId="12" fillId="0" borderId="0" xfId="0" applyFont="1" applyFill="1" applyAlignment="1" applyProtection="1">
      <alignment vertical="center" wrapText="1"/>
    </xf>
    <xf numFmtId="49" fontId="0" fillId="0" borderId="0" xfId="0" applyNumberFormat="1" applyProtection="1">
      <alignment vertical="top"/>
    </xf>
    <xf numFmtId="49" fontId="0" fillId="0" borderId="0" xfId="0" applyNumberFormat="1">
      <alignment vertical="top"/>
    </xf>
    <xf numFmtId="49" fontId="2" fillId="0" borderId="0" xfId="0" applyFont="1" applyProtection="1">
      <alignment vertical="top"/>
    </xf>
    <xf numFmtId="49" fontId="0" fillId="0" borderId="0" xfId="0" applyProtection="1">
      <alignment vertical="top"/>
    </xf>
    <xf numFmtId="49" fontId="11" fillId="0" borderId="0" xfId="0" applyFont="1" applyBorder="1" applyAlignment="1" applyProtection="1">
      <alignment horizontal="center" vertical="center"/>
    </xf>
    <xf numFmtId="49" fontId="5" fillId="0" borderId="0" xfId="0" applyFont="1" applyAlignment="1" applyProtection="1">
      <alignment horizontal="center" vertical="center" wrapText="1"/>
    </xf>
    <xf numFmtId="49" fontId="2" fillId="0" borderId="0" xfId="0" applyFont="1" applyAlignment="1" applyProtection="1">
      <alignment vertical="center" wrapText="1"/>
    </xf>
    <xf numFmtId="49" fontId="2" fillId="0" borderId="0" xfId="0" applyFont="1" applyAlignment="1" applyProtection="1">
      <alignment horizontal="left" vertical="center" wrapText="1"/>
    </xf>
    <xf numFmtId="49" fontId="5" fillId="0" borderId="0" xfId="0" applyFont="1" applyAlignment="1" applyProtection="1">
      <alignment vertical="center"/>
    </xf>
    <xf numFmtId="49" fontId="2" fillId="0" borderId="0" xfId="0" applyFont="1" applyAlignment="1" applyProtection="1">
      <alignment horizontal="right" vertical="center" wrapText="1" indent="2"/>
    </xf>
    <xf numFmtId="49" fontId="2" fillId="0" borderId="0" xfId="0" applyFont="1" applyAlignment="1" applyProtection="1">
      <alignment horizontal="left" vertical="center" wrapText="1" indent="2"/>
    </xf>
    <xf numFmtId="0" fontId="14" fillId="0" borderId="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Border="1" applyAlignment="1" applyProtection="1">
      <alignment vertical="center"/>
    </xf>
    <xf numFmtId="0" fontId="10" fillId="0" borderId="0" xfId="0" applyNumberFormat="1" applyFont="1" applyBorder="1" applyAlignment="1" applyProtection="1">
      <alignment vertical="center" wrapText="1"/>
    </xf>
    <xf numFmtId="49" fontId="0" fillId="0" borderId="0" xfId="0" applyFont="1">
      <alignment vertical="top"/>
    </xf>
    <xf numFmtId="49" fontId="3" fillId="2" borderId="1" xfId="0" applyNumberFormat="1" applyFont="1" applyFill="1" applyBorder="1" applyAlignment="1" applyProtection="1">
      <alignment horizontal="left" vertical="center" wrapText="1" indent="1"/>
    </xf>
    <xf numFmtId="49" fontId="0" fillId="0" borderId="0" xfId="0" applyFont="1" applyAlignment="1">
      <alignment vertical="top" wrapText="1"/>
    </xf>
    <xf numFmtId="49" fontId="11" fillId="0" borderId="0" xfId="0" applyFont="1" applyBorder="1" applyAlignment="1" applyProtection="1">
      <alignment horizontal="left" vertical="center"/>
    </xf>
    <xf numFmtId="49" fontId="0" fillId="0" borderId="0" xfId="0" applyFont="1" applyAlignment="1" applyProtection="1">
      <alignment vertical="center" wrapText="1"/>
    </xf>
    <xf numFmtId="49" fontId="0" fillId="0" borderId="0" xfId="0" applyFont="1" applyAlignment="1" applyProtection="1">
      <alignment horizontal="center" vertical="center" wrapText="1"/>
    </xf>
    <xf numFmtId="49" fontId="0" fillId="0" borderId="0" xfId="0" applyFont="1" applyAlignment="1" applyProtection="1">
      <alignment horizontal="left" vertical="center" wrapText="1"/>
    </xf>
    <xf numFmtId="49" fontId="0" fillId="0" borderId="0" xfId="0" applyFont="1" applyAlignment="1">
      <alignment vertical="center"/>
    </xf>
    <xf numFmtId="49" fontId="0" fillId="0" borderId="0" xfId="0" applyFont="1" applyBorder="1" applyAlignment="1" applyProtection="1">
      <alignment vertical="center" wrapText="1"/>
    </xf>
    <xf numFmtId="49" fontId="0" fillId="0" borderId="0" xfId="0" applyFont="1" applyBorder="1" applyAlignment="1" applyProtection="1">
      <alignment horizontal="center" vertical="center" wrapText="1"/>
    </xf>
    <xf numFmtId="49" fontId="0" fillId="0" borderId="0" xfId="0" applyFont="1" applyBorder="1" applyAlignment="1" applyProtection="1">
      <alignment horizontal="left" vertical="center" wrapText="1"/>
    </xf>
    <xf numFmtId="49" fontId="12" fillId="0" borderId="0" xfId="0" applyFont="1" applyFill="1" applyAlignment="1" applyProtection="1">
      <alignment wrapText="1"/>
    </xf>
    <xf numFmtId="49" fontId="16" fillId="0" borderId="0" xfId="0" applyFont="1" applyFill="1" applyAlignment="1" applyProtection="1">
      <alignment wrapText="1"/>
    </xf>
    <xf numFmtId="0" fontId="19" fillId="0" borderId="0" xfId="0" applyNumberFormat="1" applyFont="1" applyFill="1" applyAlignment="1" applyProtection="1">
      <alignment horizontal="left" vertical="center" wrapText="1"/>
    </xf>
    <xf numFmtId="49" fontId="13" fillId="0" borderId="0" xfId="0" applyFont="1" applyFill="1" applyBorder="1" applyAlignment="1" applyProtection="1">
      <alignment wrapText="1"/>
    </xf>
    <xf numFmtId="0" fontId="10" fillId="0" borderId="0" xfId="0" applyNumberFormat="1" applyFont="1" applyFill="1" applyAlignment="1" applyProtection="1">
      <alignment vertical="top"/>
    </xf>
    <xf numFmtId="49" fontId="2" fillId="0" borderId="0" xfId="0" applyFont="1" applyFill="1" applyAlignment="1" applyProtection="1">
      <alignment vertical="top" wrapText="1"/>
    </xf>
    <xf numFmtId="49" fontId="12" fillId="0" borderId="0" xfId="0" applyFont="1" applyFill="1" applyBorder="1" applyAlignment="1" applyProtection="1">
      <alignment wrapText="1"/>
    </xf>
    <xf numFmtId="49" fontId="8" fillId="0" borderId="0" xfId="0" applyFont="1" applyFill="1" applyBorder="1" applyAlignment="1" applyProtection="1">
      <alignment wrapText="1"/>
    </xf>
    <xf numFmtId="49" fontId="9" fillId="0" borderId="0" xfId="0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right" vertical="top" wrapText="1"/>
    </xf>
    <xf numFmtId="49" fontId="8" fillId="0" borderId="0" xfId="0" applyFont="1" applyFill="1" applyBorder="1" applyAlignment="1" applyProtection="1">
      <alignment vertical="top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top" wrapText="1"/>
    </xf>
    <xf numFmtId="49" fontId="6" fillId="0" borderId="0" xfId="0" applyNumberFormat="1" applyFont="1" applyFill="1" applyBorder="1" applyAlignment="1" applyProtection="1">
      <alignment wrapText="1"/>
    </xf>
    <xf numFmtId="49" fontId="6" fillId="0" borderId="0" xfId="0" applyNumberFormat="1" applyFont="1" applyFill="1" applyBorder="1" applyAlignment="1" applyProtection="1">
      <alignment horizontal="left" wrapText="1"/>
    </xf>
    <xf numFmtId="49" fontId="8" fillId="0" borderId="0" xfId="0" applyFont="1" applyFill="1" applyBorder="1" applyAlignment="1" applyProtection="1">
      <alignment horizontal="right" wrapText="1"/>
    </xf>
    <xf numFmtId="49" fontId="2" fillId="0" borderId="0" xfId="0" applyNumberFormat="1" applyFont="1" applyAlignment="1" applyProtection="1">
      <alignment vertical="top"/>
    </xf>
    <xf numFmtId="0" fontId="10" fillId="0" borderId="2" xfId="0" applyNumberFormat="1" applyFont="1" applyFill="1" applyBorder="1" applyAlignment="1" applyProtection="1">
      <alignment horizontal="right" vertical="center" wrapText="1" indent="2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 indent="2"/>
    </xf>
    <xf numFmtId="0" fontId="2" fillId="0" borderId="0" xfId="0" applyNumberFormat="1" applyFont="1" applyAlignment="1" applyProtection="1">
      <alignment horizontal="left" vertical="top" wrapText="1"/>
    </xf>
    <xf numFmtId="0" fontId="2" fillId="0" borderId="0" xfId="0" applyNumberFormat="1" applyFont="1" applyAlignment="1" applyProtection="1">
      <alignment vertical="top" wrapText="1"/>
    </xf>
    <xf numFmtId="49" fontId="20" fillId="0" borderId="0" xfId="0" applyFont="1" applyFill="1" applyBorder="1" applyAlignment="1" applyProtection="1">
      <alignment vertical="center" wrapText="1"/>
    </xf>
    <xf numFmtId="49" fontId="20" fillId="0" borderId="0" xfId="0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horizontal="left" vertical="top" wrapText="1"/>
    </xf>
    <xf numFmtId="0" fontId="5" fillId="0" borderId="0" xfId="0" applyNumberFormat="1" applyFont="1" applyFill="1" applyAlignment="1" applyProtection="1">
      <alignment vertical="center" wrapText="1"/>
    </xf>
    <xf numFmtId="0" fontId="5" fillId="0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vertical="center" wrapText="1"/>
    </xf>
    <xf numFmtId="0" fontId="5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vertical="center" wrapText="1"/>
    </xf>
    <xf numFmtId="0" fontId="14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5" fillId="0" borderId="0" xfId="0" applyNumberFormat="1" applyFont="1" applyAlignment="1" applyProtection="1">
      <alignment vertical="center"/>
    </xf>
    <xf numFmtId="0" fontId="10" fillId="0" borderId="0" xfId="0" applyNumberFormat="1" applyFont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/>
    <xf numFmtId="0" fontId="2" fillId="0" borderId="0" xfId="9" applyNumberFormat="1" applyFont="1" applyAlignment="1" applyProtection="1"/>
    <xf numFmtId="49" fontId="5" fillId="0" borderId="0" xfId="9" applyNumberFormat="1" applyFont="1" applyFill="1" applyBorder="1" applyAlignment="1" applyProtection="1"/>
    <xf numFmtId="49" fontId="2" fillId="0" borderId="0" xfId="0" applyFont="1" applyAlignment="1">
      <alignment vertical="center"/>
    </xf>
    <xf numFmtId="49" fontId="2" fillId="0" borderId="0" xfId="0" applyFont="1" applyBorder="1" applyAlignment="1" applyProtection="1">
      <alignment vertical="center" wrapText="1"/>
    </xf>
    <xf numFmtId="49" fontId="2" fillId="0" borderId="0" xfId="0" applyFont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vertical="center"/>
    </xf>
    <xf numFmtId="0" fontId="22" fillId="2" borderId="0" xfId="0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Alignment="1" applyProtection="1">
      <alignment vertical="center"/>
    </xf>
    <xf numFmtId="0" fontId="2" fillId="2" borderId="0" xfId="9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right" vertical="center" wrapText="1" indent="1"/>
    </xf>
    <xf numFmtId="49" fontId="11" fillId="3" borderId="5" xfId="0" applyNumberFormat="1" applyFont="1" applyFill="1" applyBorder="1" applyAlignment="1" applyProtection="1">
      <alignment horizontal="center" vertical="center" wrapText="1"/>
    </xf>
    <xf numFmtId="49" fontId="11" fillId="4" borderId="5" xfId="0" applyNumberFormat="1" applyFont="1" applyFill="1" applyBorder="1" applyAlignment="1" applyProtection="1">
      <alignment horizontal="center" vertical="center" wrapText="1"/>
    </xf>
    <xf numFmtId="49" fontId="11" fillId="5" borderId="5" xfId="0" applyNumberFormat="1" applyFont="1" applyFill="1" applyBorder="1" applyAlignment="1" applyProtection="1">
      <alignment horizontal="center" vertical="center" wrapText="1"/>
    </xf>
    <xf numFmtId="49" fontId="31" fillId="6" borderId="0" xfId="0" applyFont="1" applyFill="1" applyAlignment="1">
      <alignment horizontal="center" vertical="top"/>
    </xf>
    <xf numFmtId="49" fontId="4" fillId="7" borderId="0" xfId="0" applyFont="1" applyFill="1" applyAlignment="1">
      <alignment horizontal="right"/>
    </xf>
    <xf numFmtId="49" fontId="4" fillId="0" borderId="0" xfId="0" applyNumberFormat="1" applyFont="1" applyAlignment="1" applyProtection="1">
      <alignment vertical="center" wrapText="1"/>
    </xf>
    <xf numFmtId="49" fontId="31" fillId="6" borderId="0" xfId="0" applyNumberFormat="1" applyFont="1" applyFill="1" applyAlignment="1">
      <alignment horizontal="center" vertical="center"/>
    </xf>
    <xf numFmtId="49" fontId="4" fillId="0" borderId="0" xfId="0" applyNumberFormat="1" applyFont="1">
      <alignment vertical="top"/>
    </xf>
    <xf numFmtId="49" fontId="4" fillId="7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 applyProtection="1">
      <alignment vertical="center"/>
    </xf>
    <xf numFmtId="49" fontId="4" fillId="0" borderId="0" xfId="0" applyFont="1">
      <alignment vertical="top"/>
    </xf>
    <xf numFmtId="49" fontId="4" fillId="0" borderId="0" xfId="0" applyNumberFormat="1" applyFont="1" applyAlignment="1" applyProtection="1">
      <alignment horizontal="center"/>
    </xf>
    <xf numFmtId="49" fontId="4" fillId="9" borderId="0" xfId="0" applyNumberFormat="1" applyFont="1" applyFill="1" applyAlignment="1" applyProtection="1"/>
    <xf numFmtId="49" fontId="4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 applyProtection="1">
      <alignment vertical="center" wrapText="1"/>
    </xf>
    <xf numFmtId="49" fontId="21" fillId="0" borderId="0" xfId="10" applyNumberFormat="1" applyFont="1" applyBorder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0" fillId="2" borderId="0" xfId="0" applyNumberFormat="1" applyFont="1" applyFill="1" applyBorder="1" applyAlignment="1" applyProtection="1">
      <alignment vertical="center" wrapText="1"/>
    </xf>
    <xf numFmtId="14" fontId="0" fillId="2" borderId="0" xfId="0" applyNumberFormat="1" applyFont="1" applyFill="1" applyBorder="1" applyAlignment="1" applyProtection="1">
      <alignment horizontal="center" vertical="center" wrapText="1"/>
    </xf>
    <xf numFmtId="22" fontId="0" fillId="0" borderId="0" xfId="0" applyNumberFormat="1" applyFont="1" applyFill="1" applyBorder="1" applyAlignment="1" applyProtection="1">
      <alignment vertical="center" wrapText="1"/>
    </xf>
    <xf numFmtId="0" fontId="0" fillId="2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left" vertical="center"/>
    </xf>
    <xf numFmtId="14" fontId="23" fillId="2" borderId="0" xfId="0" applyNumberFormat="1" applyFont="1" applyFill="1" applyBorder="1" applyAlignment="1" applyProtection="1">
      <alignment horizontal="left" vertical="center" wrapText="1" indent="1"/>
    </xf>
    <xf numFmtId="49" fontId="30" fillId="0" borderId="0" xfId="10" applyNumberFormat="1" applyFont="1" applyFill="1" applyBorder="1" applyAlignment="1" applyProtection="1">
      <alignment horizontal="right" vertical="center" indent="1"/>
    </xf>
    <xf numFmtId="0" fontId="0" fillId="10" borderId="0" xfId="0" applyNumberFormat="1" applyFill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49" fontId="2" fillId="2" borderId="3" xfId="9" applyNumberFormat="1" applyFont="1" applyFill="1" applyBorder="1" applyAlignment="1" applyProtection="1">
      <alignment horizontal="center" vertical="center"/>
    </xf>
    <xf numFmtId="0" fontId="2" fillId="3" borderId="3" xfId="9" applyNumberFormat="1" applyFont="1" applyFill="1" applyBorder="1" applyAlignment="1" applyProtection="1">
      <alignment horizontal="left" vertical="center" wrapText="1" indent="1"/>
      <protection locked="0"/>
    </xf>
    <xf numFmtId="0" fontId="11" fillId="11" borderId="6" xfId="0" applyNumberFormat="1" applyFont="1" applyFill="1" applyBorder="1" applyAlignment="1" applyProtection="1">
      <alignment vertical="center"/>
    </xf>
    <xf numFmtId="0" fontId="17" fillId="11" borderId="7" xfId="0" applyNumberFormat="1" applyFont="1" applyFill="1" applyBorder="1" applyAlignment="1" applyProtection="1">
      <alignment horizontal="left" vertical="center" indent="1"/>
    </xf>
    <xf numFmtId="49" fontId="5" fillId="0" borderId="0" xfId="0" applyFont="1" applyFill="1" applyAlignment="1" applyProtection="1">
      <alignment vertical="center" wrapText="1"/>
    </xf>
    <xf numFmtId="49" fontId="0" fillId="0" borderId="0" xfId="0" applyFont="1" applyFill="1" applyAlignment="1" applyProtection="1">
      <alignment vertical="center" wrapText="1"/>
    </xf>
    <xf numFmtId="49" fontId="40" fillId="0" borderId="0" xfId="0" applyFont="1" applyAlignment="1" applyProtection="1">
      <alignment vertical="center" wrapText="1"/>
    </xf>
    <xf numFmtId="49" fontId="31" fillId="6" borderId="0" xfId="0" applyFont="1" applyFill="1" applyAlignment="1">
      <alignment horizontal="center" vertical="center"/>
    </xf>
    <xf numFmtId="0" fontId="4" fillId="7" borderId="0" xfId="0" applyNumberFormat="1" applyFont="1" applyFill="1" applyAlignment="1">
      <alignment horizontal="right" vertical="center"/>
    </xf>
    <xf numFmtId="49" fontId="4" fillId="0" borderId="0" xfId="0" applyFont="1" applyAlignment="1" applyProtection="1">
      <alignment vertical="center" wrapText="1"/>
    </xf>
    <xf numFmtId="49" fontId="4" fillId="0" borderId="0" xfId="0" applyFont="1" applyAlignment="1" applyProtection="1">
      <alignment vertical="center"/>
    </xf>
    <xf numFmtId="0" fontId="4" fillId="0" borderId="0" xfId="0" applyNumberFormat="1" applyFont="1" applyAlignment="1"/>
    <xf numFmtId="49" fontId="4" fillId="7" borderId="0" xfId="0" applyFont="1" applyFill="1" applyAlignment="1" applyProtection="1">
      <alignment vertical="center"/>
    </xf>
    <xf numFmtId="49" fontId="35" fillId="7" borderId="0" xfId="0" applyFont="1" applyFill="1" applyAlignment="1" applyProtection="1">
      <alignment vertical="center"/>
    </xf>
    <xf numFmtId="49" fontId="4" fillId="7" borderId="0" xfId="0" applyFont="1" applyFill="1" applyAlignment="1" applyProtection="1">
      <alignment vertical="center" wrapText="1"/>
    </xf>
    <xf numFmtId="49" fontId="36" fillId="0" borderId="0" xfId="0" applyFont="1" applyAlignment="1" applyProtection="1">
      <alignment vertical="center"/>
    </xf>
    <xf numFmtId="49" fontId="36" fillId="7" borderId="0" xfId="0" applyFont="1" applyFill="1" applyAlignment="1" applyProtection="1">
      <alignment vertical="center" wrapText="1"/>
    </xf>
    <xf numFmtId="49" fontId="4" fillId="0" borderId="0" xfId="0" applyFont="1" applyAlignment="1">
      <alignment vertical="center" wrapText="1"/>
    </xf>
    <xf numFmtId="49" fontId="36" fillId="0" borderId="0" xfId="0" applyFont="1" applyAlignment="1" applyProtection="1">
      <alignment vertical="center" wrapText="1"/>
    </xf>
    <xf numFmtId="14" fontId="23" fillId="2" borderId="0" xfId="0" applyNumberFormat="1" applyFont="1" applyFill="1" applyBorder="1" applyAlignment="1" applyProtection="1">
      <alignment horizontal="left" vertical="center" indent="1"/>
    </xf>
    <xf numFmtId="49" fontId="33" fillId="0" borderId="2" xfId="0" applyFont="1" applyFill="1" applyBorder="1" applyAlignment="1" applyProtection="1">
      <alignment horizontal="center" vertical="center" wrapText="1"/>
    </xf>
    <xf numFmtId="0" fontId="0" fillId="2" borderId="3" xfId="0" applyNumberFormat="1" applyFont="1" applyFill="1" applyBorder="1" applyAlignment="1" applyProtection="1">
      <alignment horizontal="right" vertical="center" wrapText="1" indent="1"/>
    </xf>
    <xf numFmtId="0" fontId="0" fillId="5" borderId="3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3" xfId="0" applyNumberFormat="1" applyFont="1" applyFill="1" applyBorder="1" applyAlignment="1" applyProtection="1">
      <alignment horizontal="left" vertical="center" wrapText="1" indent="1"/>
    </xf>
    <xf numFmtId="49" fontId="2" fillId="0" borderId="8" xfId="0" applyFon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left" vertical="center" wrapText="1" indent="1"/>
      <protection locked="0"/>
    </xf>
    <xf numFmtId="0" fontId="0" fillId="4" borderId="3" xfId="10" applyNumberFormat="1" applyFont="1" applyFill="1" applyBorder="1" applyAlignment="1" applyProtection="1">
      <alignment horizontal="left" vertical="center" wrapText="1" indent="1"/>
    </xf>
    <xf numFmtId="0" fontId="31" fillId="0" borderId="0" xfId="0" applyNumberFormat="1" applyFont="1" applyFill="1" applyAlignment="1" applyProtection="1">
      <alignment vertical="center" wrapText="1"/>
    </xf>
    <xf numFmtId="0" fontId="31" fillId="0" borderId="0" xfId="0" applyNumberFormat="1" applyFont="1" applyFill="1" applyAlignment="1" applyProtection="1">
      <alignment horizontal="left" vertical="center" wrapText="1"/>
    </xf>
    <xf numFmtId="0" fontId="31" fillId="0" borderId="0" xfId="0" applyNumberFormat="1" applyFont="1" applyAlignment="1" applyProtection="1">
      <alignment vertical="center" wrapText="1"/>
    </xf>
    <xf numFmtId="0" fontId="31" fillId="0" borderId="0" xfId="0" applyNumberFormat="1" applyFont="1" applyAlignment="1" applyProtection="1">
      <alignment horizontal="center" vertical="center" wrapText="1"/>
    </xf>
    <xf numFmtId="0" fontId="38" fillId="0" borderId="0" xfId="0" applyNumberFormat="1" applyFont="1" applyAlignment="1" applyProtection="1">
      <alignment vertical="center" wrapText="1"/>
    </xf>
    <xf numFmtId="0" fontId="4" fillId="0" borderId="0" xfId="0" applyNumberFormat="1" applyFont="1" applyAlignment="1" applyProtection="1">
      <alignment vertical="center" wrapText="1"/>
    </xf>
    <xf numFmtId="49" fontId="39" fillId="0" borderId="0" xfId="10" applyNumberFormat="1" applyFont="1" applyFill="1" applyBorder="1" applyAlignment="1" applyProtection="1">
      <alignment horizontal="right" vertical="center" indent="1"/>
    </xf>
    <xf numFmtId="0" fontId="4" fillId="0" borderId="0" xfId="0" applyNumberFormat="1" applyFont="1" applyFill="1" applyAlignment="1" applyProtection="1">
      <alignment vertical="center" wrapText="1"/>
    </xf>
    <xf numFmtId="0" fontId="4" fillId="0" borderId="0" xfId="0" applyNumberFormat="1" applyFont="1" applyAlignment="1" applyProtection="1">
      <alignment horizontal="center" vertical="center" wrapText="1"/>
    </xf>
    <xf numFmtId="0" fontId="31" fillId="0" borderId="0" xfId="0" applyNumberFormat="1" applyFont="1" applyFill="1" applyAlignment="1" applyProtection="1">
      <alignment vertical="center"/>
    </xf>
    <xf numFmtId="0" fontId="31" fillId="0" borderId="0" xfId="0" applyNumberFormat="1" applyFont="1" applyFill="1" applyAlignment="1" applyProtection="1">
      <alignment horizontal="left" vertical="center"/>
    </xf>
    <xf numFmtId="0" fontId="31" fillId="0" borderId="0" xfId="0" applyNumberFormat="1" applyFont="1" applyAlignment="1" applyProtection="1">
      <alignment vertical="center"/>
    </xf>
    <xf numFmtId="0" fontId="4" fillId="0" borderId="0" xfId="0" applyNumberFormat="1" applyFont="1" applyBorder="1" applyAlignment="1" applyProtection="1">
      <alignment vertical="center" wrapText="1"/>
    </xf>
    <xf numFmtId="0" fontId="38" fillId="0" borderId="0" xfId="0" applyNumberFormat="1" applyFont="1" applyAlignment="1" applyProtection="1">
      <alignment vertic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0" fillId="4" borderId="3" xfId="0" applyNumberFormat="1" applyFont="1" applyFill="1" applyBorder="1" applyAlignment="1" applyProtection="1">
      <alignment horizontal="left" vertical="center" wrapText="1" indent="1"/>
    </xf>
    <xf numFmtId="2" fontId="57" fillId="0" borderId="21" xfId="0" applyNumberFormat="1" applyFont="1" applyFill="1" applyBorder="1" applyAlignment="1" applyProtection="1">
      <alignment horizontal="center" vertical="center" wrapText="1"/>
    </xf>
    <xf numFmtId="166" fontId="57" fillId="0" borderId="21" xfId="0" applyNumberFormat="1" applyFont="1" applyFill="1" applyBorder="1" applyAlignment="1" applyProtection="1">
      <alignment horizontal="center" vertical="center" wrapText="1"/>
    </xf>
    <xf numFmtId="49" fontId="57" fillId="0" borderId="21" xfId="0" applyFont="1" applyFill="1" applyBorder="1" applyAlignment="1" applyProtection="1">
      <alignment horizontal="center" vertical="center" wrapText="1"/>
    </xf>
    <xf numFmtId="49" fontId="4" fillId="0" borderId="21" xfId="0" applyFont="1" applyFill="1" applyBorder="1" applyAlignment="1" applyProtection="1">
      <alignment horizontal="center" vertical="center" wrapText="1"/>
    </xf>
    <xf numFmtId="1" fontId="57" fillId="0" borderId="21" xfId="0" applyNumberFormat="1" applyFont="1" applyFill="1" applyBorder="1" applyAlignment="1" applyProtection="1">
      <alignment horizontal="center" vertical="center" wrapText="1"/>
    </xf>
    <xf numFmtId="0" fontId="4" fillId="2" borderId="21" xfId="0" applyNumberFormat="1" applyFont="1" applyFill="1" applyBorder="1" applyAlignment="1" applyProtection="1">
      <alignment vertical="center" wrapText="1"/>
    </xf>
    <xf numFmtId="0" fontId="4" fillId="0" borderId="21" xfId="0" applyNumberFormat="1" applyFont="1" applyFill="1" applyBorder="1" applyAlignment="1" applyProtection="1">
      <alignment vertical="center" wrapText="1"/>
    </xf>
    <xf numFmtId="0" fontId="4" fillId="0" borderId="21" xfId="0" applyNumberFormat="1" applyFont="1" applyBorder="1" applyAlignment="1" applyProtection="1">
      <alignment vertical="center" wrapText="1"/>
    </xf>
    <xf numFmtId="49" fontId="4" fillId="5" borderId="21" xfId="0" applyNumberFormat="1" applyFont="1" applyFill="1" applyBorder="1" applyAlignment="1" applyProtection="1">
      <alignment horizontal="left" vertical="center" wrapText="1"/>
      <protection locked="0"/>
    </xf>
    <xf numFmtId="3" fontId="4" fillId="5" borderId="21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21" xfId="0" applyNumberFormat="1" applyFont="1" applyFill="1" applyBorder="1" applyAlignment="1" applyProtection="1">
      <alignment horizontal="left" vertical="center" wrapText="1" indent="1"/>
      <protection locked="0"/>
    </xf>
    <xf numFmtId="14" fontId="4" fillId="5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17" fillId="11" borderId="31" xfId="0" applyNumberFormat="1" applyFont="1" applyFill="1" applyBorder="1" applyAlignment="1" applyProtection="1">
      <alignment horizontal="left" vertical="center" indent="1"/>
    </xf>
    <xf numFmtId="49" fontId="4" fillId="2" borderId="26" xfId="0" applyNumberFormat="1" applyFont="1" applyFill="1" applyBorder="1" applyAlignment="1" applyProtection="1">
      <alignment horizontal="center" vertical="center" wrapText="1"/>
    </xf>
    <xf numFmtId="0" fontId="60" fillId="2" borderId="0" xfId="10" applyNumberFormat="1" applyFont="1" applyFill="1" applyBorder="1" applyAlignment="1" applyProtection="1">
      <alignment horizontal="center" vertical="center" wrapText="1"/>
    </xf>
    <xf numFmtId="0" fontId="60" fillId="2" borderId="21" xfId="10" applyNumberFormat="1" applyFont="1" applyFill="1" applyBorder="1" applyAlignment="1" applyProtection="1">
      <alignment horizontal="center" vertical="center" wrapText="1"/>
    </xf>
    <xf numFmtId="0" fontId="59" fillId="2" borderId="21" xfId="0" applyNumberFormat="1" applyFont="1" applyFill="1" applyBorder="1" applyAlignment="1" applyProtection="1">
      <alignment vertical="center" wrapText="1"/>
    </xf>
    <xf numFmtId="0" fontId="61" fillId="43" borderId="21" xfId="0" applyNumberFormat="1" applyFont="1" applyFill="1" applyBorder="1" applyAlignment="1" applyProtection="1">
      <alignment horizontal="center" vertical="center" wrapText="1"/>
    </xf>
    <xf numFmtId="49" fontId="4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6" applyFont="1">
      <alignment vertical="top"/>
    </xf>
    <xf numFmtId="49" fontId="4" fillId="0" borderId="21" xfId="0" applyNumberFormat="1" applyFont="1" applyFill="1" applyBorder="1" applyAlignment="1" applyProtection="1">
      <alignment horizontal="left" vertical="center" wrapText="1"/>
    </xf>
    <xf numFmtId="49" fontId="4" fillId="8" borderId="0" xfId="0" applyFont="1" applyFill="1" applyAlignment="1" applyProtection="1">
      <alignment vertical="center" wrapText="1"/>
      <protection locked="0"/>
    </xf>
    <xf numFmtId="49" fontId="31" fillId="8" borderId="0" xfId="0" applyNumberFormat="1" applyFont="1" applyFill="1" applyAlignment="1" applyProtection="1">
      <alignment horizontal="center" vertical="center"/>
      <protection locked="0"/>
    </xf>
    <xf numFmtId="0" fontId="17" fillId="11" borderId="24" xfId="0" applyNumberFormat="1" applyFont="1" applyFill="1" applyBorder="1" applyAlignment="1" applyProtection="1">
      <alignment horizontal="left" vertical="center" indent="1"/>
    </xf>
    <xf numFmtId="0" fontId="17" fillId="11" borderId="25" xfId="0" applyNumberFormat="1" applyFont="1" applyFill="1" applyBorder="1" applyAlignment="1" applyProtection="1">
      <alignment horizontal="left" vertical="center" indent="1"/>
    </xf>
    <xf numFmtId="0" fontId="17" fillId="11" borderId="26" xfId="0" applyNumberFormat="1" applyFont="1" applyFill="1" applyBorder="1" applyAlignment="1" applyProtection="1">
      <alignment horizontal="left" vertical="center" indent="1"/>
    </xf>
    <xf numFmtId="0" fontId="59" fillId="2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>
      <alignment vertical="top"/>
    </xf>
    <xf numFmtId="49" fontId="4" fillId="0" borderId="0" xfId="0" applyNumberFormat="1" applyFont="1" applyAlignment="1" applyProtection="1">
      <alignment horizontal="right" vertical="center" wrapText="1"/>
    </xf>
    <xf numFmtId="49" fontId="57" fillId="0" borderId="22" xfId="0" applyFont="1" applyFill="1" applyBorder="1" applyAlignment="1" applyProtection="1">
      <alignment horizontal="center" vertical="center" wrapText="1"/>
    </xf>
    <xf numFmtId="0" fontId="66" fillId="4" borderId="21" xfId="0" applyNumberFormat="1" applyFont="1" applyFill="1" applyBorder="1" applyAlignment="1" applyProtection="1">
      <alignment horizontal="center" vertical="center" wrapText="1"/>
    </xf>
    <xf numFmtId="3" fontId="66" fillId="4" borderId="21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30" xfId="0" applyNumberFormat="1" applyFont="1" applyFill="1" applyBorder="1" applyAlignment="1" applyProtection="1">
      <alignment horizontal="left" vertical="center" wrapText="1" indent="1"/>
    </xf>
    <xf numFmtId="49" fontId="57" fillId="0" borderId="22" xfId="0" applyFont="1" applyFill="1" applyBorder="1" applyAlignment="1" applyProtection="1">
      <alignment horizontal="center" vertical="center" wrapText="1"/>
    </xf>
    <xf numFmtId="49" fontId="57" fillId="0" borderId="21" xfId="0" applyFont="1" applyFill="1" applyBorder="1" applyAlignment="1" applyProtection="1">
      <alignment horizontal="center" vertical="center" wrapText="1"/>
    </xf>
    <xf numFmtId="49" fontId="57" fillId="0" borderId="21" xfId="0" applyFont="1" applyFill="1" applyBorder="1" applyAlignment="1" applyProtection="1">
      <alignment horizontal="center" vertical="center" wrapText="1"/>
    </xf>
    <xf numFmtId="2" fontId="57" fillId="0" borderId="21" xfId="0" applyNumberFormat="1" applyFont="1" applyFill="1" applyBorder="1" applyAlignment="1" applyProtection="1">
      <alignment horizontal="center" vertical="center" wrapText="1"/>
    </xf>
    <xf numFmtId="49" fontId="57" fillId="0" borderId="22" xfId="0" applyFont="1" applyFill="1" applyBorder="1" applyAlignment="1" applyProtection="1">
      <alignment horizontal="center" vertical="center" wrapText="1"/>
    </xf>
    <xf numFmtId="49" fontId="66" fillId="0" borderId="21" xfId="0" applyFont="1" applyFill="1" applyBorder="1" applyAlignment="1" applyProtection="1">
      <alignment horizontal="center" vertical="center" wrapText="1"/>
    </xf>
    <xf numFmtId="49" fontId="4" fillId="5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59" fillId="2" borderId="26" xfId="0" applyNumberFormat="1" applyFont="1" applyFill="1" applyBorder="1" applyAlignment="1" applyProtection="1">
      <alignment vertical="center" wrapText="1"/>
    </xf>
    <xf numFmtId="0" fontId="5" fillId="44" borderId="0" xfId="9" applyNumberFormat="1" applyFont="1" applyFill="1" applyBorder="1" applyAlignment="1" applyProtection="1">
      <alignment vertical="center"/>
    </xf>
    <xf numFmtId="0" fontId="22" fillId="44" borderId="0" xfId="0" applyNumberFormat="1" applyFont="1" applyFill="1" applyBorder="1" applyAlignment="1" applyProtection="1">
      <alignment horizontal="center" vertical="center" wrapText="1"/>
    </xf>
    <xf numFmtId="49" fontId="2" fillId="44" borderId="0" xfId="9" applyNumberFormat="1" applyFont="1" applyFill="1" applyBorder="1" applyAlignment="1" applyProtection="1">
      <alignment horizontal="center" vertical="center"/>
    </xf>
    <xf numFmtId="0" fontId="2" fillId="44" borderId="0" xfId="9" applyNumberFormat="1" applyFont="1" applyFill="1" applyAlignment="1" applyProtection="1">
      <alignment vertical="center"/>
    </xf>
    <xf numFmtId="0" fontId="2" fillId="44" borderId="0" xfId="9" applyNumberFormat="1" applyFont="1" applyFill="1" applyBorder="1" applyAlignment="1" applyProtection="1">
      <alignment horizontal="left" vertical="center" wrapText="1" indent="1"/>
    </xf>
    <xf numFmtId="0" fontId="3" fillId="44" borderId="0" xfId="9" applyNumberFormat="1" applyFont="1" applyFill="1" applyBorder="1" applyAlignment="1" applyProtection="1">
      <alignment vertical="center"/>
    </xf>
    <xf numFmtId="0" fontId="17" fillId="11" borderId="25" xfId="10" applyNumberFormat="1" applyFont="1" applyFill="1" applyBorder="1" applyAlignment="1" applyProtection="1">
      <alignment horizontal="left" vertical="center" indent="1"/>
    </xf>
    <xf numFmtId="0" fontId="17" fillId="11" borderId="31" xfId="10" applyNumberFormat="1" applyFont="1" applyFill="1" applyBorder="1" applyAlignment="1" applyProtection="1">
      <alignment horizontal="left" vertical="center" indent="1"/>
    </xf>
    <xf numFmtId="49" fontId="57" fillId="0" borderId="33" xfId="0" applyFont="1" applyFill="1" applyBorder="1" applyAlignment="1" applyProtection="1">
      <alignment horizontal="center" vertical="center" wrapText="1"/>
    </xf>
    <xf numFmtId="49" fontId="57" fillId="0" borderId="36" xfId="0" applyFont="1" applyFill="1" applyBorder="1" applyAlignment="1" applyProtection="1">
      <alignment horizontal="center" vertical="center" wrapText="1"/>
    </xf>
    <xf numFmtId="2" fontId="57" fillId="0" borderId="36" xfId="0" applyNumberFormat="1" applyFont="1" applyFill="1" applyBorder="1" applyAlignment="1" applyProtection="1">
      <alignment horizontal="center" vertical="center" wrapText="1"/>
    </xf>
    <xf numFmtId="166" fontId="57" fillId="0" borderId="36" xfId="0" applyNumberFormat="1" applyFont="1" applyFill="1" applyBorder="1" applyAlignment="1" applyProtection="1">
      <alignment horizontal="center" vertical="center" wrapText="1"/>
    </xf>
    <xf numFmtId="49" fontId="4" fillId="0" borderId="36" xfId="0" applyFont="1" applyFill="1" applyBorder="1" applyAlignment="1" applyProtection="1">
      <alignment horizontal="center" vertical="center" wrapText="1"/>
    </xf>
    <xf numFmtId="1" fontId="57" fillId="0" borderId="36" xfId="0" applyNumberFormat="1" applyFont="1" applyFill="1" applyBorder="1" applyAlignment="1" applyProtection="1">
      <alignment horizontal="center" vertical="center" wrapText="1"/>
    </xf>
    <xf numFmtId="0" fontId="17" fillId="11" borderId="38" xfId="0" applyNumberFormat="1" applyFont="1" applyFill="1" applyBorder="1" applyAlignment="1" applyProtection="1">
      <alignment horizontal="left" vertical="center" indent="1"/>
    </xf>
    <xf numFmtId="0" fontId="17" fillId="11" borderId="37" xfId="0" applyNumberFormat="1" applyFont="1" applyFill="1" applyBorder="1" applyAlignment="1" applyProtection="1">
      <alignment horizontal="left" vertical="center" indent="1"/>
    </xf>
    <xf numFmtId="0" fontId="4" fillId="0" borderId="21" xfId="0" applyNumberFormat="1" applyFont="1" applyFill="1" applyBorder="1" applyAlignment="1" applyProtection="1">
      <alignment horizontal="left" vertical="center" wrapText="1" indent="1"/>
    </xf>
    <xf numFmtId="3" fontId="4" fillId="0" borderId="21" xfId="0" applyNumberFormat="1" applyFont="1" applyFill="1" applyBorder="1" applyAlignment="1" applyProtection="1">
      <alignment horizontal="right" vertical="center" wrapText="1"/>
    </xf>
    <xf numFmtId="49" fontId="4" fillId="0" borderId="21" xfId="0" applyNumberFormat="1" applyFont="1" applyFill="1" applyBorder="1" applyAlignment="1" applyProtection="1">
      <alignment horizontal="left" vertical="center" wrapText="1" indent="1"/>
    </xf>
    <xf numFmtId="0" fontId="4" fillId="0" borderId="36" xfId="0" applyNumberFormat="1" applyFont="1" applyBorder="1" applyAlignment="1" applyProtection="1">
      <alignment vertical="center" wrapText="1"/>
    </xf>
    <xf numFmtId="0" fontId="17" fillId="11" borderId="39" xfId="0" applyNumberFormat="1" applyFont="1" applyFill="1" applyBorder="1" applyAlignment="1" applyProtection="1">
      <alignment horizontal="left" vertical="center" indent="1"/>
    </xf>
    <xf numFmtId="0" fontId="66" fillId="4" borderId="36" xfId="0" applyNumberFormat="1" applyFont="1" applyFill="1" applyBorder="1" applyAlignment="1" applyProtection="1">
      <alignment horizontal="center" vertical="center" wrapText="1"/>
    </xf>
    <xf numFmtId="0" fontId="17" fillId="11" borderId="40" xfId="0" applyNumberFormat="1" applyFont="1" applyFill="1" applyBorder="1" applyAlignment="1" applyProtection="1">
      <alignment horizontal="left" vertical="center" indent="1"/>
    </xf>
    <xf numFmtId="3" fontId="4" fillId="2" borderId="0" xfId="0" applyNumberFormat="1" applyFont="1" applyFill="1" applyBorder="1" applyAlignment="1" applyProtection="1">
      <alignment vertical="center" wrapText="1"/>
    </xf>
    <xf numFmtId="0" fontId="4" fillId="2" borderId="36" xfId="0" applyNumberFormat="1" applyFont="1" applyFill="1" applyBorder="1" applyAlignment="1" applyProtection="1">
      <alignment vertical="center" wrapText="1"/>
    </xf>
    <xf numFmtId="0" fontId="4" fillId="5" borderId="21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21" xfId="0" applyFont="1" applyFill="1" applyBorder="1" applyAlignment="1" applyProtection="1">
      <alignment horizontal="center" vertical="center" wrapText="1"/>
    </xf>
    <xf numFmtId="49" fontId="57" fillId="0" borderId="22" xfId="0" applyFont="1" applyFill="1" applyBorder="1" applyAlignment="1" applyProtection="1">
      <alignment horizontal="center" vertical="center" wrapText="1"/>
    </xf>
    <xf numFmtId="2" fontId="57" fillId="0" borderId="36" xfId="0" applyNumberFormat="1" applyFont="1" applyFill="1" applyBorder="1" applyAlignment="1" applyProtection="1">
      <alignment horizontal="center" vertical="center" wrapText="1"/>
    </xf>
    <xf numFmtId="49" fontId="57" fillId="0" borderId="36" xfId="0" applyFont="1" applyFill="1" applyBorder="1" applyAlignment="1" applyProtection="1">
      <alignment horizontal="center" vertical="center" wrapText="1"/>
    </xf>
    <xf numFmtId="0" fontId="4" fillId="0" borderId="36" xfId="0" applyNumberFormat="1" applyFont="1" applyFill="1" applyBorder="1" applyAlignment="1" applyProtection="1">
      <alignment vertical="center" wrapText="1"/>
    </xf>
    <xf numFmtId="0" fontId="4" fillId="0" borderId="37" xfId="0" applyNumberFormat="1" applyFont="1" applyBorder="1" applyAlignment="1" applyProtection="1">
      <alignment vertical="center" wrapText="1"/>
    </xf>
    <xf numFmtId="0" fontId="4" fillId="0" borderId="24" xfId="0" applyNumberFormat="1" applyFont="1" applyBorder="1" applyAlignment="1" applyProtection="1">
      <alignment vertical="center" wrapText="1"/>
    </xf>
    <xf numFmtId="49" fontId="21" fillId="0" borderId="34" xfId="10" applyNumberFormat="1" applyFont="1" applyBorder="1" applyAlignment="1" applyProtection="1">
      <alignment horizontal="center" vertical="center"/>
    </xf>
    <xf numFmtId="49" fontId="37" fillId="0" borderId="34" xfId="10" applyNumberFormat="1" applyFont="1" applyBorder="1" applyAlignment="1" applyProtection="1">
      <alignment horizontal="center" vertical="center"/>
    </xf>
    <xf numFmtId="0" fontId="0" fillId="0" borderId="34" xfId="0" applyNumberFormat="1" applyFont="1" applyBorder="1" applyAlignment="1" applyProtection="1">
      <alignment horizontal="left" vertical="center" wrapText="1"/>
    </xf>
    <xf numFmtId="49" fontId="0" fillId="0" borderId="34" xfId="0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vertical="top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56" applyNumberFormat="1" applyFont="1">
      <alignment vertical="top"/>
    </xf>
    <xf numFmtId="0" fontId="4" fillId="0" borderId="0" xfId="0" applyNumberFormat="1" applyFont="1" applyFill="1" applyAlignment="1" applyProtection="1">
      <alignment horizontal="left" vertical="center"/>
    </xf>
    <xf numFmtId="0" fontId="32" fillId="4" borderId="21" xfId="0" applyNumberFormat="1" applyFont="1" applyFill="1" applyBorder="1" applyAlignment="1" applyProtection="1">
      <alignment horizontal="center" vertical="center" wrapText="1"/>
    </xf>
    <xf numFmtId="0" fontId="0" fillId="43" borderId="21" xfId="0" applyNumberFormat="1" applyFont="1" applyFill="1" applyBorder="1" applyAlignment="1" applyProtection="1">
      <alignment horizontal="center" vertical="center" wrapText="1"/>
    </xf>
    <xf numFmtId="49" fontId="57" fillId="0" borderId="22" xfId="0" applyFont="1" applyFill="1" applyBorder="1" applyAlignment="1" applyProtection="1">
      <alignment horizontal="center" vertical="center" wrapText="1"/>
    </xf>
    <xf numFmtId="49" fontId="57" fillId="0" borderId="22" xfId="0" applyFont="1" applyFill="1" applyBorder="1" applyAlignment="1" applyProtection="1">
      <alignment horizontal="center" vertical="center" wrapText="1"/>
    </xf>
    <xf numFmtId="171" fontId="66" fillId="4" borderId="21" xfId="0" applyNumberFormat="1" applyFont="1" applyFill="1" applyBorder="1" applyAlignment="1" applyProtection="1">
      <alignment horizontal="right" vertical="center" wrapText="1"/>
    </xf>
    <xf numFmtId="171" fontId="66" fillId="4" borderId="24" xfId="0" applyNumberFormat="1" applyFont="1" applyFill="1" applyBorder="1" applyAlignment="1" applyProtection="1">
      <alignment horizontal="right" vertical="center" wrapText="1"/>
    </xf>
    <xf numFmtId="171" fontId="66" fillId="4" borderId="37" xfId="0" applyNumberFormat="1" applyFont="1" applyFill="1" applyBorder="1" applyAlignment="1" applyProtection="1">
      <alignment horizontal="right" vertical="center" wrapText="1"/>
    </xf>
    <xf numFmtId="171" fontId="32" fillId="4" borderId="21" xfId="0" applyNumberFormat="1" applyFont="1" applyFill="1" applyBorder="1" applyAlignment="1" applyProtection="1">
      <alignment vertical="center" wrapText="1"/>
    </xf>
    <xf numFmtId="171" fontId="4" fillId="5" borderId="21" xfId="0" applyNumberFormat="1" applyFont="1" applyFill="1" applyBorder="1" applyAlignment="1" applyProtection="1">
      <alignment horizontal="right" vertical="center" wrapText="1"/>
      <protection locked="0"/>
    </xf>
    <xf numFmtId="171" fontId="4" fillId="4" borderId="21" xfId="0" applyNumberFormat="1" applyFont="1" applyFill="1" applyBorder="1" applyAlignment="1" applyProtection="1">
      <alignment horizontal="right" vertical="center" wrapText="1"/>
    </xf>
    <xf numFmtId="171" fontId="4" fillId="4" borderId="21" xfId="0" applyNumberFormat="1" applyFont="1" applyFill="1" applyBorder="1" applyAlignment="1" applyProtection="1">
      <alignment vertical="center" wrapText="1"/>
    </xf>
    <xf numFmtId="171" fontId="66" fillId="4" borderId="36" xfId="0" applyNumberFormat="1" applyFont="1" applyFill="1" applyBorder="1" applyAlignment="1" applyProtection="1">
      <alignment horizontal="right" vertical="center" wrapText="1"/>
    </xf>
    <xf numFmtId="171" fontId="32" fillId="4" borderId="3" xfId="0" applyNumberFormat="1" applyFont="1" applyFill="1" applyBorder="1" applyAlignment="1" applyProtection="1">
      <alignment horizontal="center" vertical="center"/>
    </xf>
    <xf numFmtId="171" fontId="32" fillId="4" borderId="4" xfId="0" applyNumberFormat="1" applyFont="1" applyFill="1" applyBorder="1" applyAlignment="1" applyProtection="1">
      <alignment horizontal="center"/>
    </xf>
    <xf numFmtId="0" fontId="66" fillId="4" borderId="24" xfId="0" applyNumberFormat="1" applyFont="1" applyFill="1" applyBorder="1" applyAlignment="1" applyProtection="1">
      <alignment horizontal="left" vertical="top"/>
    </xf>
    <xf numFmtId="0" fontId="0" fillId="0" borderId="0" xfId="9" applyNumberFormat="1" applyFont="1" applyAlignment="1" applyProtection="1">
      <alignment vertical="center"/>
    </xf>
    <xf numFmtId="49" fontId="57" fillId="0" borderId="0" xfId="0" applyFont="1" applyFill="1" applyBorder="1" applyAlignment="1" applyProtection="1">
      <alignment horizontal="center" vertical="center" wrapText="1"/>
    </xf>
    <xf numFmtId="169" fontId="4" fillId="0" borderId="21" xfId="0" applyNumberFormat="1" applyFont="1" applyFill="1" applyBorder="1" applyAlignment="1" applyProtection="1">
      <alignment horizontal="right" vertical="center" wrapText="1"/>
    </xf>
    <xf numFmtId="171" fontId="4" fillId="0" borderId="21" xfId="0" applyNumberFormat="1" applyFont="1" applyFill="1" applyBorder="1" applyAlignment="1" applyProtection="1">
      <alignment horizontal="right" vertical="center" wrapText="1"/>
    </xf>
    <xf numFmtId="0" fontId="67" fillId="0" borderId="0" xfId="0" applyNumberFormat="1" applyFont="1" applyFill="1" applyAlignment="1" applyProtection="1">
      <alignment vertical="top"/>
    </xf>
    <xf numFmtId="0" fontId="67" fillId="0" borderId="0" xfId="0" applyNumberFormat="1" applyFont="1" applyFill="1" applyAlignment="1" applyProtection="1">
      <alignment horizontal="left" vertical="top"/>
    </xf>
    <xf numFmtId="0" fontId="68" fillId="0" borderId="0" xfId="0" applyNumberFormat="1" applyFont="1" applyAlignment="1" applyProtection="1">
      <alignment vertical="top"/>
    </xf>
    <xf numFmtId="0" fontId="32" fillId="2" borderId="0" xfId="0" applyNumberFormat="1" applyFont="1" applyFill="1" applyBorder="1" applyAlignment="1" applyProtection="1">
      <alignment vertical="top" wrapText="1"/>
    </xf>
    <xf numFmtId="0" fontId="66" fillId="4" borderId="21" xfId="0" applyNumberFormat="1" applyFont="1" applyFill="1" applyBorder="1" applyAlignment="1" applyProtection="1">
      <alignment horizontal="center" vertical="top" wrapText="1"/>
    </xf>
    <xf numFmtId="0" fontId="66" fillId="4" borderId="25" xfId="0" applyNumberFormat="1" applyFont="1" applyFill="1" applyBorder="1" applyAlignment="1" applyProtection="1">
      <alignment horizontal="left" vertical="top" wrapText="1"/>
    </xf>
    <xf numFmtId="0" fontId="66" fillId="4" borderId="26" xfId="0" applyNumberFormat="1" applyFont="1" applyFill="1" applyBorder="1" applyAlignment="1" applyProtection="1">
      <alignment horizontal="left" vertical="top" wrapText="1"/>
    </xf>
    <xf numFmtId="49" fontId="66" fillId="4" borderId="21" xfId="0" applyFont="1" applyFill="1" applyBorder="1" applyAlignment="1" applyProtection="1">
      <alignment horizontal="center" vertical="top" wrapText="1"/>
    </xf>
    <xf numFmtId="171" fontId="66" fillId="4" borderId="21" xfId="0" applyNumberFormat="1" applyFont="1" applyFill="1" applyBorder="1" applyAlignment="1" applyProtection="1">
      <alignment horizontal="center" vertical="top" wrapText="1"/>
    </xf>
    <xf numFmtId="3" fontId="66" fillId="4" borderId="21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Alignment="1" applyProtection="1">
      <alignment vertical="top" wrapText="1"/>
    </xf>
    <xf numFmtId="171" fontId="32" fillId="4" borderId="21" xfId="0" applyNumberFormat="1" applyFont="1" applyFill="1" applyBorder="1" applyAlignment="1" applyProtection="1">
      <alignment horizontal="center" vertical="top" wrapText="1"/>
    </xf>
    <xf numFmtId="0" fontId="66" fillId="4" borderId="36" xfId="0" applyNumberFormat="1" applyFont="1" applyFill="1" applyBorder="1" applyAlignment="1" applyProtection="1">
      <alignment horizontal="center" vertical="top" wrapText="1"/>
    </xf>
    <xf numFmtId="0" fontId="67" fillId="0" borderId="0" xfId="0" applyNumberFormat="1" applyFont="1" applyFill="1" applyAlignment="1" applyProtection="1">
      <alignment horizontal="center" vertical="top"/>
    </xf>
    <xf numFmtId="0" fontId="68" fillId="0" borderId="0" xfId="0" applyNumberFormat="1" applyFont="1" applyAlignment="1" applyProtection="1">
      <alignment horizontal="center" vertical="top"/>
    </xf>
    <xf numFmtId="0" fontId="32" fillId="2" borderId="0" xfId="0" applyNumberFormat="1" applyFont="1" applyFill="1" applyBorder="1" applyAlignment="1" applyProtection="1">
      <alignment horizontal="center" vertical="top" wrapText="1"/>
    </xf>
    <xf numFmtId="0" fontId="66" fillId="4" borderId="25" xfId="0" applyNumberFormat="1" applyFont="1" applyFill="1" applyBorder="1" applyAlignment="1" applyProtection="1">
      <alignment horizontal="center" vertical="top" wrapText="1"/>
    </xf>
    <xf numFmtId="0" fontId="66" fillId="4" borderId="26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Alignment="1" applyProtection="1">
      <alignment horizontal="center" vertical="top" wrapText="1"/>
    </xf>
    <xf numFmtId="171" fontId="66" fillId="4" borderId="36" xfId="0" applyNumberFormat="1" applyFont="1" applyFill="1" applyBorder="1" applyAlignment="1" applyProtection="1">
      <alignment horizontal="center" vertical="top" wrapText="1"/>
    </xf>
    <xf numFmtId="4" fontId="57" fillId="0" borderId="0" xfId="0" applyNumberFormat="1" applyFont="1" applyFill="1" applyBorder="1" applyAlignment="1" applyProtection="1">
      <alignment horizontal="center" vertical="center" wrapText="1"/>
    </xf>
    <xf numFmtId="1" fontId="57" fillId="0" borderId="0" xfId="0" applyNumberFormat="1" applyFont="1" applyFill="1" applyBorder="1" applyAlignment="1" applyProtection="1">
      <alignment horizontal="center" vertical="center" wrapText="1"/>
    </xf>
    <xf numFmtId="0" fontId="66" fillId="0" borderId="0" xfId="0" applyNumberFormat="1" applyFont="1" applyFill="1" applyBorder="1" applyAlignment="1" applyProtection="1">
      <alignment horizontal="center" vertical="top" wrapText="1"/>
    </xf>
    <xf numFmtId="0" fontId="17" fillId="0" borderId="0" xfId="0" applyNumberFormat="1" applyFont="1" applyFill="1" applyBorder="1" applyAlignment="1" applyProtection="1">
      <alignment horizontal="left" vertical="center" indent="1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57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horizontal="left" vertical="center" wrapText="1"/>
    </xf>
    <xf numFmtId="49" fontId="57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166" fontId="66" fillId="4" borderId="21" xfId="0" applyNumberFormat="1" applyFont="1" applyFill="1" applyBorder="1" applyAlignment="1" applyProtection="1">
      <alignment horizontal="center" vertical="top" wrapText="1"/>
    </xf>
    <xf numFmtId="14" fontId="4" fillId="3" borderId="21" xfId="0" applyNumberFormat="1" applyFont="1" applyFill="1" applyBorder="1" applyAlignment="1" applyProtection="1">
      <alignment horizontal="left" vertical="center" wrapText="1" indent="1"/>
      <protection locked="0"/>
    </xf>
    <xf numFmtId="171" fontId="4" fillId="5" borderId="36" xfId="0" applyNumberFormat="1" applyFont="1" applyFill="1" applyBorder="1" applyAlignment="1" applyProtection="1">
      <alignment horizontal="right" vertical="center" wrapText="1"/>
      <protection locked="0"/>
    </xf>
    <xf numFmtId="169" fontId="32" fillId="4" borderId="21" xfId="0" applyNumberFormat="1" applyFont="1" applyFill="1" applyBorder="1" applyAlignment="1" applyProtection="1">
      <alignment horizontal="center" vertical="center" wrapText="1"/>
    </xf>
    <xf numFmtId="169" fontId="66" fillId="4" borderId="21" xfId="0" applyNumberFormat="1" applyFont="1" applyFill="1" applyBorder="1" applyAlignment="1" applyProtection="1">
      <alignment horizontal="center" vertical="top" wrapText="1"/>
    </xf>
    <xf numFmtId="49" fontId="21" fillId="0" borderId="42" xfId="10" applyNumberFormat="1" applyFont="1" applyBorder="1" applyAlignment="1" applyProtection="1">
      <alignment horizontal="center" vertical="center"/>
    </xf>
    <xf numFmtId="0" fontId="0" fillId="0" borderId="42" xfId="0" applyNumberFormat="1" applyFont="1" applyBorder="1" applyAlignment="1" applyProtection="1">
      <alignment horizontal="left" vertical="center" wrapText="1"/>
    </xf>
    <xf numFmtId="49" fontId="0" fillId="0" borderId="42" xfId="0" applyFont="1" applyBorder="1" applyAlignment="1" applyProtection="1">
      <alignment horizontal="center" vertical="center" wrapText="1"/>
    </xf>
    <xf numFmtId="49" fontId="21" fillId="0" borderId="43" xfId="10" applyNumberFormat="1" applyFont="1" applyBorder="1" applyAlignment="1" applyProtection="1">
      <alignment horizontal="center" vertical="center"/>
    </xf>
    <xf numFmtId="0" fontId="0" fillId="0" borderId="43" xfId="0" applyNumberFormat="1" applyFont="1" applyBorder="1" applyAlignment="1" applyProtection="1">
      <alignment horizontal="left" vertical="center" wrapText="1"/>
    </xf>
    <xf numFmtId="49" fontId="0" fillId="0" borderId="43" xfId="0" applyFont="1" applyBorder="1" applyAlignment="1" applyProtection="1">
      <alignment horizontal="center" vertical="center" wrapText="1"/>
    </xf>
    <xf numFmtId="0" fontId="0" fillId="0" borderId="0" xfId="0" applyNumberFormat="1" applyFont="1" applyBorder="1" applyAlignment="1" applyProtection="1">
      <alignment horizontal="left" vertical="center" wrapText="1"/>
    </xf>
    <xf numFmtId="0" fontId="0" fillId="0" borderId="0" xfId="0" applyNumberFormat="1" applyFont="1" applyBorder="1" applyAlignment="1" applyProtection="1">
      <alignment horizontal="left" vertical="center" wrapText="1"/>
    </xf>
    <xf numFmtId="49" fontId="0" fillId="0" borderId="0" xfId="0" applyFont="1" applyAlignment="1">
      <alignment vertical="top" wrapText="1"/>
    </xf>
    <xf numFmtId="49" fontId="8" fillId="0" borderId="10" xfId="0" applyFont="1" applyFill="1" applyBorder="1" applyAlignment="1" applyProtection="1">
      <alignment horizontal="left" vertical="center" wrapText="1"/>
    </xf>
    <xf numFmtId="49" fontId="8" fillId="0" borderId="0" xfId="0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justify" vertical="center" wrapText="1"/>
    </xf>
    <xf numFmtId="49" fontId="0" fillId="0" borderId="0" xfId="0" applyFont="1" applyBorder="1" applyAlignment="1" applyProtection="1">
      <alignment horizontal="left" vertical="center" wrapText="1"/>
    </xf>
    <xf numFmtId="0" fontId="0" fillId="0" borderId="0" xfId="0" applyNumberFormat="1" applyFont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horizontal="justify" vertical="top" wrapText="1"/>
    </xf>
    <xf numFmtId="0" fontId="0" fillId="12" borderId="3" xfId="0" applyNumberFormat="1" applyFill="1" applyBorder="1" applyAlignment="1">
      <alignment horizontal="center" vertical="center" wrapText="1"/>
    </xf>
    <xf numFmtId="0" fontId="2" fillId="12" borderId="3" xfId="0" applyNumberFormat="1" applyFont="1" applyFill="1" applyBorder="1" applyAlignment="1">
      <alignment horizontal="center" vertical="center" wrapText="1"/>
    </xf>
    <xf numFmtId="49" fontId="30" fillId="0" borderId="0" xfId="0" applyFont="1" applyBorder="1" applyAlignment="1">
      <alignment horizontal="center" vertical="center" wrapText="1"/>
    </xf>
    <xf numFmtId="49" fontId="10" fillId="0" borderId="0" xfId="0" applyFont="1" applyFill="1" applyBorder="1" applyAlignment="1" applyProtection="1">
      <alignment horizontal="right" vertical="center" wrapText="1" indent="1"/>
    </xf>
    <xf numFmtId="49" fontId="30" fillId="0" borderId="0" xfId="10" applyNumberFormat="1" applyFont="1" applyFill="1" applyBorder="1" applyAlignment="1" applyProtection="1">
      <alignment horizontal="left" vertical="center" wrapText="1" indent="1"/>
    </xf>
    <xf numFmtId="49" fontId="8" fillId="3" borderId="3" xfId="0" applyFont="1" applyFill="1" applyBorder="1" applyAlignment="1" applyProtection="1">
      <alignment horizontal="left" vertical="center" wrapText="1" indent="1"/>
      <protection locked="0"/>
    </xf>
    <xf numFmtId="0" fontId="1" fillId="0" borderId="0" xfId="0" applyNumberFormat="1" applyFont="1" applyAlignment="1"/>
    <xf numFmtId="49" fontId="11" fillId="0" borderId="0" xfId="0" applyFont="1" applyBorder="1" applyAlignment="1" applyProtection="1">
      <alignment horizontal="left" vertical="center"/>
    </xf>
    <xf numFmtId="49" fontId="8" fillId="0" borderId="0" xfId="0" applyFont="1" applyFill="1" applyBorder="1" applyAlignment="1" applyProtection="1">
      <alignment horizontal="justify" vertical="justify" wrapText="1"/>
    </xf>
    <xf numFmtId="49" fontId="30" fillId="0" borderId="0" xfId="10" applyNumberFormat="1" applyBorder="1" applyAlignment="1" applyProtection="1">
      <alignment horizontal="left" vertical="center" wrapText="1"/>
    </xf>
    <xf numFmtId="49" fontId="30" fillId="0" borderId="0" xfId="0" applyFont="1" applyBorder="1" applyAlignment="1">
      <alignment horizontal="left" vertical="center" wrapText="1"/>
    </xf>
    <xf numFmtId="49" fontId="8" fillId="0" borderId="3" xfId="0" applyFont="1" applyFill="1" applyBorder="1" applyAlignment="1" applyProtection="1">
      <alignment horizontal="right" vertical="center" wrapText="1" indent="1"/>
    </xf>
    <xf numFmtId="3" fontId="4" fillId="5" borderId="41" xfId="0" applyNumberFormat="1" applyFont="1" applyFill="1" applyBorder="1" applyAlignment="1" applyProtection="1">
      <alignment vertical="center" wrapText="1"/>
      <protection locked="0"/>
    </xf>
    <xf numFmtId="3" fontId="4" fillId="5" borderId="33" xfId="0" applyNumberFormat="1" applyFont="1" applyFill="1" applyBorder="1" applyAlignment="1" applyProtection="1">
      <alignment vertical="center" wrapText="1"/>
      <protection locked="0"/>
    </xf>
    <xf numFmtId="3" fontId="4" fillId="5" borderId="23" xfId="0" applyNumberFormat="1" applyFont="1" applyFill="1" applyBorder="1" applyAlignment="1" applyProtection="1">
      <alignment vertical="center" wrapText="1"/>
      <protection locked="0"/>
    </xf>
    <xf numFmtId="0" fontId="4" fillId="5" borderId="36" xfId="0" applyNumberFormat="1" applyFont="1" applyFill="1" applyBorder="1" applyAlignment="1" applyProtection="1">
      <alignment horizontal="left" vertical="center" wrapText="1" indent="1"/>
      <protection locked="0"/>
    </xf>
    <xf numFmtId="171" fontId="4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4" fillId="5" borderId="36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22" xfId="0" applyNumberFormat="1" applyFont="1" applyFill="1" applyBorder="1" applyAlignment="1" applyProtection="1">
      <alignment horizontal="left" vertical="center" wrapText="1" indent="1"/>
    </xf>
    <xf numFmtId="49" fontId="4" fillId="4" borderId="23" xfId="0" applyNumberFormat="1" applyFont="1" applyFill="1" applyBorder="1" applyAlignment="1" applyProtection="1">
      <alignment horizontal="left" vertical="center" wrapText="1" indent="1"/>
    </xf>
    <xf numFmtId="49" fontId="4" fillId="4" borderId="22" xfId="0" applyNumberFormat="1" applyFont="1" applyFill="1" applyBorder="1" applyAlignment="1" applyProtection="1">
      <alignment horizontal="center" vertical="center" wrapText="1"/>
    </xf>
    <xf numFmtId="49" fontId="4" fillId="4" borderId="23" xfId="0" applyNumberFormat="1" applyFont="1" applyFill="1" applyBorder="1" applyAlignment="1" applyProtection="1">
      <alignment horizontal="center" vertical="center" wrapText="1"/>
    </xf>
    <xf numFmtId="0" fontId="4" fillId="5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4" fillId="5" borderId="23" xfId="0" applyNumberFormat="1" applyFont="1" applyFill="1" applyBorder="1" applyAlignment="1" applyProtection="1">
      <alignment horizontal="left" vertical="center" wrapText="1" indent="1"/>
      <protection locked="0"/>
    </xf>
    <xf numFmtId="169" fontId="4" fillId="5" borderId="41" xfId="0" applyNumberFormat="1" applyFont="1" applyFill="1" applyBorder="1" applyAlignment="1" applyProtection="1">
      <alignment horizontal="right" vertical="center" wrapText="1"/>
      <protection locked="0"/>
    </xf>
    <xf numFmtId="169" fontId="4" fillId="5" borderId="23" xfId="0" applyNumberFormat="1" applyFont="1" applyFill="1" applyBorder="1" applyAlignment="1" applyProtection="1">
      <alignment horizontal="right" vertical="center" wrapText="1"/>
      <protection locked="0"/>
    </xf>
    <xf numFmtId="169" fontId="4" fillId="5" borderId="41" xfId="0" applyNumberFormat="1" applyFont="1" applyFill="1" applyBorder="1" applyAlignment="1" applyProtection="1">
      <alignment vertical="center" wrapText="1"/>
      <protection locked="0"/>
    </xf>
    <xf numFmtId="169" fontId="4" fillId="5" borderId="33" xfId="0" applyNumberFormat="1" applyFont="1" applyFill="1" applyBorder="1" applyAlignment="1" applyProtection="1">
      <alignment vertical="center" wrapText="1"/>
      <protection locked="0"/>
    </xf>
    <xf numFmtId="169" fontId="4" fillId="5" borderId="23" xfId="0" applyNumberFormat="1" applyFont="1" applyFill="1" applyBorder="1" applyAlignment="1" applyProtection="1">
      <alignment vertical="center" wrapText="1"/>
      <protection locked="0"/>
    </xf>
    <xf numFmtId="171" fontId="4" fillId="4" borderId="41" xfId="0" applyNumberFormat="1" applyFont="1" applyFill="1" applyBorder="1" applyAlignment="1" applyProtection="1">
      <alignment vertical="center" wrapText="1"/>
    </xf>
    <xf numFmtId="171" fontId="4" fillId="4" borderId="33" xfId="0" applyNumberFormat="1" applyFont="1" applyFill="1" applyBorder="1" applyAlignment="1" applyProtection="1">
      <alignment vertical="center" wrapText="1"/>
    </xf>
    <xf numFmtId="171" fontId="4" fillId="4" borderId="23" xfId="0" applyNumberFormat="1" applyFont="1" applyFill="1" applyBorder="1" applyAlignment="1" applyProtection="1">
      <alignment vertical="center" wrapText="1"/>
    </xf>
    <xf numFmtId="49" fontId="60" fillId="0" borderId="22" xfId="10" applyNumberFormat="1" applyFont="1" applyFill="1" applyBorder="1" applyAlignment="1" applyProtection="1">
      <alignment horizontal="center" vertical="center" wrapText="1"/>
    </xf>
    <xf numFmtId="49" fontId="60" fillId="0" borderId="23" xfId="1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49" fontId="4" fillId="2" borderId="27" xfId="0" applyNumberFormat="1" applyFont="1" applyFill="1" applyBorder="1" applyAlignment="1" applyProtection="1">
      <alignment horizontal="center" vertical="center" wrapText="1"/>
    </xf>
    <xf numFmtId="49" fontId="4" fillId="2" borderId="29" xfId="0" applyNumberFormat="1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49" fontId="4" fillId="4" borderId="41" xfId="0" applyNumberFormat="1" applyFont="1" applyFill="1" applyBorder="1" applyAlignment="1" applyProtection="1">
      <alignment horizontal="left" vertical="center" wrapText="1" indent="1"/>
    </xf>
    <xf numFmtId="49" fontId="4" fillId="4" borderId="33" xfId="0" applyNumberFormat="1" applyFont="1" applyFill="1" applyBorder="1" applyAlignment="1" applyProtection="1">
      <alignment horizontal="left" vertical="center" wrapText="1" indent="1"/>
    </xf>
    <xf numFmtId="0" fontId="4" fillId="2" borderId="27" xfId="0" applyNumberFormat="1" applyFont="1" applyFill="1" applyBorder="1" applyAlignment="1" applyProtection="1">
      <alignment horizontal="center" vertical="center" wrapText="1"/>
    </xf>
    <xf numFmtId="0" fontId="4" fillId="2" borderId="29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49" fontId="4" fillId="4" borderId="21" xfId="0" applyNumberFormat="1" applyFont="1" applyFill="1" applyBorder="1" applyAlignment="1" applyProtection="1">
      <alignment horizontal="left" vertical="center" wrapText="1" indent="1"/>
    </xf>
    <xf numFmtId="0" fontId="4" fillId="5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0" fillId="2" borderId="4" xfId="0" applyNumberFormat="1" applyFont="1" applyFill="1" applyBorder="1" applyAlignment="1" applyProtection="1">
      <alignment horizontal="right" vertical="center" wrapText="1" indent="1"/>
    </xf>
    <xf numFmtId="0" fontId="0" fillId="2" borderId="11" xfId="0" applyNumberFormat="1" applyFont="1" applyFill="1" applyBorder="1" applyAlignment="1" applyProtection="1">
      <alignment horizontal="right" vertical="center" wrapText="1" indent="1"/>
    </xf>
    <xf numFmtId="0" fontId="0" fillId="2" borderId="2" xfId="0" applyNumberFormat="1" applyFont="1" applyFill="1" applyBorder="1" applyAlignment="1" applyProtection="1">
      <alignment horizontal="right" vertical="center" wrapText="1" indent="1"/>
    </xf>
    <xf numFmtId="49" fontId="34" fillId="0" borderId="3" xfId="0" applyFont="1" applyFill="1" applyBorder="1" applyAlignment="1" applyProtection="1">
      <alignment horizontal="right" vertical="center" wrapText="1" indent="1"/>
    </xf>
    <xf numFmtId="0" fontId="0" fillId="2" borderId="3" xfId="0" applyNumberFormat="1" applyFont="1" applyFill="1" applyBorder="1" applyAlignment="1" applyProtection="1">
      <alignment horizontal="right" vertical="center" wrapText="1" indent="1"/>
    </xf>
    <xf numFmtId="49" fontId="0" fillId="12" borderId="3" xfId="0" applyFon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right" vertical="center" wrapText="1" indent="1"/>
    </xf>
    <xf numFmtId="49" fontId="60" fillId="0" borderId="33" xfId="10" applyNumberFormat="1" applyFont="1" applyFill="1" applyBorder="1" applyAlignment="1" applyProtection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</xf>
    <xf numFmtId="49" fontId="4" fillId="4" borderId="33" xfId="0" applyNumberFormat="1" applyFont="1" applyFill="1" applyBorder="1" applyAlignment="1" applyProtection="1">
      <alignment horizontal="center" vertical="center" wrapText="1"/>
    </xf>
    <xf numFmtId="169" fontId="4" fillId="5" borderId="33" xfId="0" applyNumberFormat="1" applyFont="1" applyFill="1" applyBorder="1" applyAlignment="1" applyProtection="1">
      <alignment horizontal="right" vertical="center" wrapText="1"/>
      <protection locked="0"/>
    </xf>
    <xf numFmtId="0" fontId="4" fillId="5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2" xfId="0" applyNumberFormat="1" applyFont="1" applyFill="1" applyBorder="1" applyAlignment="1" applyProtection="1">
      <alignment horizontal="center" vertical="center" wrapText="1"/>
    </xf>
    <xf numFmtId="49" fontId="4" fillId="0" borderId="21" xfId="0" applyFont="1" applyFill="1" applyBorder="1" applyAlignment="1" applyProtection="1">
      <alignment horizontal="center" vertical="center" wrapText="1"/>
    </xf>
    <xf numFmtId="49" fontId="57" fillId="0" borderId="21" xfId="0" applyFont="1" applyFill="1" applyBorder="1" applyAlignment="1" applyProtection="1">
      <alignment horizontal="center" vertical="center" wrapText="1"/>
    </xf>
    <xf numFmtId="2" fontId="4" fillId="0" borderId="21" xfId="0" applyNumberFormat="1" applyFont="1" applyFill="1" applyBorder="1" applyAlignment="1" applyProtection="1">
      <alignment horizontal="center" vertical="center" wrapText="1"/>
    </xf>
    <xf numFmtId="49" fontId="57" fillId="0" borderId="22" xfId="0" applyFont="1" applyFill="1" applyBorder="1" applyAlignment="1" applyProtection="1">
      <alignment horizontal="center" vertical="center" wrapText="1"/>
    </xf>
    <xf numFmtId="49" fontId="57" fillId="0" borderId="23" xfId="0" applyFont="1" applyFill="1" applyBorder="1" applyAlignment="1" applyProtection="1">
      <alignment horizontal="center" vertical="center" wrapText="1"/>
    </xf>
    <xf numFmtId="49" fontId="57" fillId="0" borderId="41" xfId="0" applyFont="1" applyFill="1" applyBorder="1" applyAlignment="1" applyProtection="1">
      <alignment horizontal="center" vertical="center" textRotation="90" wrapText="1"/>
    </xf>
    <xf numFmtId="49" fontId="57" fillId="0" borderId="23" xfId="0" applyFont="1" applyFill="1" applyBorder="1" applyAlignment="1" applyProtection="1">
      <alignment horizontal="center" vertical="center" textRotation="90" wrapText="1"/>
    </xf>
    <xf numFmtId="49" fontId="57" fillId="0" borderId="22" xfId="0" applyFont="1" applyFill="1" applyBorder="1" applyAlignment="1" applyProtection="1">
      <alignment horizontal="center" vertical="center" textRotation="90" wrapText="1"/>
    </xf>
    <xf numFmtId="171" fontId="57" fillId="0" borderId="21" xfId="0" applyNumberFormat="1" applyFont="1" applyFill="1" applyBorder="1" applyAlignment="1" applyProtection="1">
      <alignment horizontal="center" vertical="center" wrapText="1"/>
    </xf>
    <xf numFmtId="4" fontId="57" fillId="0" borderId="21" xfId="0" applyNumberFormat="1" applyFont="1" applyFill="1" applyBorder="1" applyAlignment="1" applyProtection="1">
      <alignment horizontal="center" vertical="center" wrapText="1"/>
    </xf>
    <xf numFmtId="2" fontId="57" fillId="0" borderId="21" xfId="0" applyNumberFormat="1" applyFont="1" applyFill="1" applyBorder="1" applyAlignment="1" applyProtection="1">
      <alignment horizontal="center" vertical="center" wrapText="1"/>
    </xf>
    <xf numFmtId="49" fontId="57" fillId="0" borderId="27" xfId="0" applyFont="1" applyFill="1" applyBorder="1" applyAlignment="1" applyProtection="1">
      <alignment horizontal="center" vertical="center" wrapText="1"/>
    </xf>
    <xf numFmtId="49" fontId="57" fillId="0" borderId="9" xfId="0" applyFont="1" applyFill="1" applyBorder="1" applyAlignment="1" applyProtection="1">
      <alignment horizontal="center" vertical="center" wrapText="1"/>
    </xf>
    <xf numFmtId="49" fontId="57" fillId="0" borderId="28" xfId="0" applyFont="1" applyFill="1" applyBorder="1" applyAlignment="1" applyProtection="1">
      <alignment horizontal="center" vertical="center" wrapText="1"/>
    </xf>
    <xf numFmtId="49" fontId="57" fillId="0" borderId="34" xfId="0" applyFont="1" applyFill="1" applyBorder="1" applyAlignment="1" applyProtection="1">
      <alignment horizontal="center" vertical="center" wrapText="1"/>
    </xf>
    <xf numFmtId="49" fontId="57" fillId="0" borderId="24" xfId="0" applyFont="1" applyFill="1" applyBorder="1" applyAlignment="1" applyProtection="1">
      <alignment horizontal="center" vertical="center" wrapText="1"/>
    </xf>
    <xf numFmtId="49" fontId="57" fillId="0" borderId="25" xfId="0" applyFont="1" applyFill="1" applyBorder="1" applyAlignment="1" applyProtection="1">
      <alignment horizontal="center" vertical="center" wrapText="1"/>
    </xf>
    <xf numFmtId="49" fontId="57" fillId="0" borderId="40" xfId="0" applyFont="1" applyFill="1" applyBorder="1" applyAlignment="1" applyProtection="1">
      <alignment horizontal="center" vertical="center" wrapText="1"/>
    </xf>
    <xf numFmtId="49" fontId="57" fillId="0" borderId="26" xfId="0" applyFont="1" applyFill="1" applyBorder="1" applyAlignment="1" applyProtection="1">
      <alignment horizontal="center" vertical="center" wrapText="1"/>
    </xf>
    <xf numFmtId="49" fontId="57" fillId="0" borderId="29" xfId="0" applyFont="1" applyFill="1" applyBorder="1" applyAlignment="1" applyProtection="1">
      <alignment horizontal="center" vertical="center" wrapText="1"/>
    </xf>
    <xf numFmtId="49" fontId="57" fillId="0" borderId="30" xfId="0" applyFont="1" applyFill="1" applyBorder="1" applyAlignment="1" applyProtection="1">
      <alignment horizontal="center" vertical="center" wrapText="1"/>
    </xf>
    <xf numFmtId="49" fontId="57" fillId="0" borderId="6" xfId="0" applyFont="1" applyFill="1" applyBorder="1" applyAlignment="1" applyProtection="1">
      <alignment horizontal="center" vertical="center" wrapText="1"/>
    </xf>
    <xf numFmtId="49" fontId="57" fillId="0" borderId="7" xfId="0" applyFont="1" applyFill="1" applyBorder="1" applyAlignment="1" applyProtection="1">
      <alignment horizontal="center" vertical="center" wrapText="1"/>
    </xf>
    <xf numFmtId="49" fontId="57" fillId="0" borderId="36" xfId="0" applyFont="1" applyFill="1" applyBorder="1" applyAlignment="1" applyProtection="1">
      <alignment horizontal="center" vertical="center" wrapText="1"/>
    </xf>
    <xf numFmtId="49" fontId="4" fillId="0" borderId="36" xfId="0" applyFont="1" applyFill="1" applyBorder="1" applyAlignment="1" applyProtection="1">
      <alignment horizontal="center" vertical="center" wrapText="1"/>
    </xf>
    <xf numFmtId="2" fontId="4" fillId="0" borderId="36" xfId="0" applyNumberFormat="1" applyFont="1" applyFill="1" applyBorder="1" applyAlignment="1" applyProtection="1">
      <alignment horizontal="center" vertical="center" wrapText="1"/>
    </xf>
    <xf numFmtId="2" fontId="57" fillId="0" borderId="36" xfId="0" applyNumberFormat="1" applyFont="1" applyFill="1" applyBorder="1" applyAlignment="1" applyProtection="1">
      <alignment horizontal="center" vertical="center" wrapText="1"/>
    </xf>
    <xf numFmtId="49" fontId="57" fillId="0" borderId="0" xfId="0" applyFont="1" applyFill="1" applyBorder="1" applyAlignment="1" applyProtection="1">
      <alignment horizontal="center" vertical="center" wrapText="1"/>
    </xf>
    <xf numFmtId="49" fontId="57" fillId="0" borderId="35" xfId="0" applyFont="1" applyFill="1" applyBorder="1" applyAlignment="1" applyProtection="1">
      <alignment horizontal="center" vertical="center" wrapText="1"/>
    </xf>
    <xf numFmtId="49" fontId="4" fillId="0" borderId="27" xfId="0" applyFont="1" applyFill="1" applyBorder="1" applyAlignment="1" applyProtection="1">
      <alignment horizontal="center" vertical="center" wrapText="1"/>
    </xf>
    <xf numFmtId="49" fontId="4" fillId="0" borderId="34" xfId="0" applyFont="1" applyFill="1" applyBorder="1" applyAlignment="1" applyProtection="1">
      <alignment horizontal="center" vertical="center" wrapText="1"/>
    </xf>
    <xf numFmtId="49" fontId="4" fillId="0" borderId="28" xfId="0" applyFont="1" applyFill="1" applyBorder="1" applyAlignment="1" applyProtection="1">
      <alignment horizontal="center" vertical="center" wrapText="1"/>
    </xf>
    <xf numFmtId="49" fontId="4" fillId="0" borderId="6" xfId="0" applyFont="1" applyFill="1" applyBorder="1" applyAlignment="1" applyProtection="1">
      <alignment horizontal="center" vertical="center" wrapText="1"/>
    </xf>
    <xf numFmtId="49" fontId="4" fillId="0" borderId="39" xfId="0" applyFont="1" applyFill="1" applyBorder="1" applyAlignment="1" applyProtection="1">
      <alignment horizontal="center" vertical="center" wrapText="1"/>
    </xf>
    <xf numFmtId="49" fontId="4" fillId="0" borderId="7" xfId="0" applyFont="1" applyFill="1" applyBorder="1" applyAlignment="1" applyProtection="1">
      <alignment horizontal="center" vertical="center" wrapText="1"/>
    </xf>
    <xf numFmtId="171" fontId="57" fillId="0" borderId="36" xfId="0" applyNumberFormat="1" applyFont="1" applyFill="1" applyBorder="1" applyAlignment="1" applyProtection="1">
      <alignment horizontal="center" vertical="center" wrapText="1"/>
    </xf>
    <xf numFmtId="4" fontId="57" fillId="0" borderId="36" xfId="0" applyNumberFormat="1" applyFont="1" applyFill="1" applyBorder="1" applyAlignment="1" applyProtection="1">
      <alignment horizontal="center" vertical="center" wrapText="1"/>
    </xf>
    <xf numFmtId="49" fontId="4" fillId="0" borderId="41" xfId="0" applyFont="1" applyFill="1" applyBorder="1" applyAlignment="1" applyProtection="1">
      <alignment horizontal="center" vertical="center" wrapText="1"/>
    </xf>
    <xf numFmtId="49" fontId="4" fillId="0" borderId="33" xfId="0" applyFont="1" applyFill="1" applyBorder="1" applyAlignment="1" applyProtection="1">
      <alignment horizontal="center" vertical="center" wrapText="1"/>
    </xf>
    <xf numFmtId="49" fontId="4" fillId="0" borderId="23" xfId="0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</cellXfs>
  <cellStyles count="79">
    <cellStyle name=" 1" xfId="57"/>
    <cellStyle name=" 1 2" xfId="58"/>
    <cellStyle name=" 1_Stage1" xfId="59"/>
    <cellStyle name="_Model_RAB Мой_PR.PROG.WARM.NOTCOMBI.2012.2.16_v1.4(04.04.11) " xfId="60"/>
    <cellStyle name="_Model_RAB Мой_Книга2_PR.PROG.WARM.NOTCOMBI.2012.2.16_v1.4(04.04.11) " xfId="61"/>
    <cellStyle name="_Model_RAB_MRSK_svod_PR.PROG.WARM.NOTCOMBI.2012.2.16_v1.4(04.04.11) " xfId="62"/>
    <cellStyle name="_Model_RAB_MRSK_svod_Книга2_PR.PROG.WARM.NOTCOMBI.2012.2.16_v1.4(04.04.11) " xfId="63"/>
    <cellStyle name="_МОДЕЛЬ_1 (2)_PR.PROG.WARM.NOTCOMBI.2012.2.16_v1.4(04.04.11) " xfId="64"/>
    <cellStyle name="_МОДЕЛЬ_1 (2)_Книга2_PR.PROG.WARM.NOTCOMBI.2012.2.16_v1.4(04.04.11) " xfId="65"/>
    <cellStyle name="_пр 5 тариф RAB_PR.PROG.WARM.NOTCOMBI.2012.2.16_v1.4(04.04.11) " xfId="66"/>
    <cellStyle name="_пр 5 тариф RAB_Книга2_PR.PROG.WARM.NOTCOMBI.2012.2.16_v1.4(04.04.11) " xfId="67"/>
    <cellStyle name="_Расчет RAB_22072008_PR.PROG.WARM.NOTCOMBI.2012.2.16_v1.4(04.04.11) " xfId="68"/>
    <cellStyle name="_Расчет RAB_22072008_Книга2_PR.PROG.WARM.NOTCOMBI.2012.2.16_v1.4(04.04.11) " xfId="69"/>
    <cellStyle name="_Расчет RAB_Лен и МОЭСК_с 2010 года_14.04.2009_со сглаж_version 3.0_без ФСК_PR.PROG.WARM.NOTCOMBI.2012.2.16_v1.4(04.04.11) " xfId="70"/>
    <cellStyle name="_Расчет RAB_Лен и МОЭСК_с 2010 года_14.04.2009_со сглаж_version 3.0_без ФСК_Книга2_PR.PROG.WARM.NOTCOMBI.2012.2.16_v1.4(04.04.11) " xfId="71"/>
    <cellStyle name="_РИТ КЭС " xfId="72"/>
    <cellStyle name="_Факт  годовая 2007 " xfId="73"/>
    <cellStyle name="20% - Акцент1" xfId="28" builtinId="30" hidden="1"/>
    <cellStyle name="20% - Акцент2" xfId="32" builtinId="34" hidden="1"/>
    <cellStyle name="20% - Акцент3" xfId="36" builtinId="38" hidden="1"/>
    <cellStyle name="20% - Акцент4" xfId="40" builtinId="42" hidden="1"/>
    <cellStyle name="20% - Акцент5" xfId="44" builtinId="46" hidden="1"/>
    <cellStyle name="20% - Акцент6" xfId="48" builtinId="50" hidden="1"/>
    <cellStyle name="40% - Акцент1" xfId="29" builtinId="31" hidden="1"/>
    <cellStyle name="40% - Акцент2" xfId="33" builtinId="35" hidden="1"/>
    <cellStyle name="40% - Акцент3" xfId="37" builtinId="39" hidden="1"/>
    <cellStyle name="40% - Акцент4" xfId="41" builtinId="43" hidden="1"/>
    <cellStyle name="40% - Акцент5" xfId="45" builtinId="47" hidden="1"/>
    <cellStyle name="40% - Акцент6" xfId="49" builtinId="51" hidden="1"/>
    <cellStyle name="60% - Акцент1" xfId="30" builtinId="32" hidden="1"/>
    <cellStyle name="60% - Акцент2" xfId="34" builtinId="36" hidden="1"/>
    <cellStyle name="60% - Акцент3" xfId="38" builtinId="40" hidden="1"/>
    <cellStyle name="60% - Акцент4" xfId="42" builtinId="44" hidden="1"/>
    <cellStyle name="60% - Акцент5" xfId="46" builtinId="48" hidden="1"/>
    <cellStyle name="60% - Акцент6" xfId="50" builtinId="52" hidden="1"/>
    <cellStyle name="Comma [0]" xfId="74"/>
    <cellStyle name="Currency [0]" xfId="1"/>
    <cellStyle name="currency1" xfId="75"/>
    <cellStyle name="Currency2" xfId="2"/>
    <cellStyle name="currency3" xfId="76"/>
    <cellStyle name="currency4" xfId="77"/>
    <cellStyle name="Followed Hyperlink" xfId="3"/>
    <cellStyle name="Hyperlink" xfId="4"/>
    <cellStyle name="normal" xfId="5"/>
    <cellStyle name="Normal1" xfId="6"/>
    <cellStyle name="Normal2" xfId="7"/>
    <cellStyle name="Percent1" xfId="8"/>
    <cellStyle name="Акцент1" xfId="27" builtinId="29" hidden="1"/>
    <cellStyle name="Акцент2" xfId="31" builtinId="33" hidden="1"/>
    <cellStyle name="Акцент3" xfId="35" builtinId="37" hidden="1"/>
    <cellStyle name="Акцент4" xfId="39" builtinId="41" hidden="1"/>
    <cellStyle name="Акцент5" xfId="43" builtinId="45" hidden="1"/>
    <cellStyle name="Акцент6" xfId="47" builtinId="49" hidden="1"/>
    <cellStyle name="Ввод " xfId="9" builtinId="20" customBuiltin="1"/>
    <cellStyle name="Вывод" xfId="19" builtinId="21" hidden="1"/>
    <cellStyle name="Вычисление" xfId="20" builtinId="22" hidden="1"/>
    <cellStyle name="Гиперссылка" xfId="10" builtinId="8" customBuiltin="1"/>
    <cellStyle name="Денежный" xfId="53" builtinId="4" hidden="1"/>
    <cellStyle name="Денежный [0]" xfId="54" builtinId="7" hidden="1"/>
    <cellStyle name="Заголовок 1" xfId="12" builtinId="16" hidden="1"/>
    <cellStyle name="Заголовок 2" xfId="13" builtinId="17" hidden="1"/>
    <cellStyle name="Заголовок 3" xfId="14" builtinId="18" hidden="1"/>
    <cellStyle name="Заголовок 4" xfId="15" builtinId="19" hidden="1"/>
    <cellStyle name="Итог" xfId="26" builtinId="25" hidden="1"/>
    <cellStyle name="Контрольная ячейка" xfId="22" builtinId="23" hidden="1"/>
    <cellStyle name="Название" xfId="11" builtinId="15" hidden="1"/>
    <cellStyle name="Нейтральный" xfId="18" builtinId="28" hidden="1"/>
    <cellStyle name="Обычный" xfId="0" builtinId="0"/>
    <cellStyle name="Обычный 2" xfId="56"/>
    <cellStyle name="Открывавшаяся гиперссылка" xfId="78" builtinId="9" hidden="1"/>
    <cellStyle name="Плохой" xfId="17" builtinId="27" hidden="1"/>
    <cellStyle name="Пояснение" xfId="25" builtinId="53" hidden="1"/>
    <cellStyle name="Примечание" xfId="24" builtinId="10" hidden="1"/>
    <cellStyle name="Процентный" xfId="55" builtinId="5" hidden="1"/>
    <cellStyle name="Связанная ячейка" xfId="21" builtinId="24" hidden="1"/>
    <cellStyle name="Текст предупреждения" xfId="23" builtinId="11" hidden="1"/>
    <cellStyle name="Финансовый" xfId="51" builtinId="3" hidden="1"/>
    <cellStyle name="Финансовый [0]" xfId="52" builtinId="6" hidden="1"/>
    <cellStyle name="Хороший" xfId="16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99CC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  <mruColors>
      <color rgb="FFB7E4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90</xdr:row>
      <xdr:rowOff>244475</xdr:rowOff>
    </xdr:from>
    <xdr:to>
      <xdr:col>3</xdr:col>
      <xdr:colOff>0</xdr:colOff>
      <xdr:row>107</xdr:row>
      <xdr:rowOff>165100</xdr:rowOff>
    </xdr:to>
    <xdr:sp macro="[0]!Instruction.BlockClick" textlink="">
      <xdr:nvSpPr>
        <xdr:cNvPr id="198307" name="InstrBlock_8"/>
        <xdr:cNvSpPr txBox="1">
          <a:spLocks noChangeArrowheads="1"/>
        </xdr:cNvSpPr>
      </xdr:nvSpPr>
      <xdr:spPr bwMode="auto">
        <a:xfrm>
          <a:off x="219075" y="4273550"/>
          <a:ext cx="2066925" cy="46355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oneCell">
    <xdr:from>
      <xdr:col>1</xdr:col>
      <xdr:colOff>0</xdr:colOff>
      <xdr:row>88</xdr:row>
      <xdr:rowOff>161925</xdr:rowOff>
    </xdr:from>
    <xdr:to>
      <xdr:col>3</xdr:col>
      <xdr:colOff>0</xdr:colOff>
      <xdr:row>90</xdr:row>
      <xdr:rowOff>244475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10000"/>
          <a:ext cx="2066925" cy="463550"/>
        </a:xfrm>
        <a:prstGeom prst="rect">
          <a:avLst/>
        </a:prstGeom>
        <a:solidFill>
          <a:srgbClr val="015D8D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F2F2F2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oneCell">
    <xdr:from>
      <xdr:col>1</xdr:col>
      <xdr:colOff>0</xdr:colOff>
      <xdr:row>86</xdr:row>
      <xdr:rowOff>79375</xdr:rowOff>
    </xdr:from>
    <xdr:to>
      <xdr:col>3</xdr:col>
      <xdr:colOff>0</xdr:colOff>
      <xdr:row>88</xdr:row>
      <xdr:rowOff>161925</xdr:rowOff>
    </xdr:to>
    <xdr:sp macro="[0]!Instruction.BlockClick" textlink="">
      <xdr:nvSpPr>
        <xdr:cNvPr id="198309" name="InstrBlock_6"/>
        <xdr:cNvSpPr txBox="1">
          <a:spLocks noChangeArrowheads="1"/>
        </xdr:cNvSpPr>
      </xdr:nvSpPr>
      <xdr:spPr bwMode="auto">
        <a:xfrm>
          <a:off x="219075" y="3346450"/>
          <a:ext cx="2066925" cy="46355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oneCell">
    <xdr:from>
      <xdr:col>1</xdr:col>
      <xdr:colOff>0</xdr:colOff>
      <xdr:row>83</xdr:row>
      <xdr:rowOff>187325</xdr:rowOff>
    </xdr:from>
    <xdr:to>
      <xdr:col>3</xdr:col>
      <xdr:colOff>0</xdr:colOff>
      <xdr:row>86</xdr:row>
      <xdr:rowOff>79375</xdr:rowOff>
    </xdr:to>
    <xdr:sp macro="[0]!Instruction.BlockClick" textlink="">
      <xdr:nvSpPr>
        <xdr:cNvPr id="1030" name="InstrBlock_5"/>
        <xdr:cNvSpPr txBox="1">
          <a:spLocks noChangeArrowheads="1"/>
        </xdr:cNvSpPr>
      </xdr:nvSpPr>
      <xdr:spPr bwMode="auto">
        <a:xfrm>
          <a:off x="219075" y="2882900"/>
          <a:ext cx="2066925" cy="46355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oneCell">
    <xdr:from>
      <xdr:col>1</xdr:col>
      <xdr:colOff>0</xdr:colOff>
      <xdr:row>81</xdr:row>
      <xdr:rowOff>104775</xdr:rowOff>
    </xdr:from>
    <xdr:to>
      <xdr:col>3</xdr:col>
      <xdr:colOff>0</xdr:colOff>
      <xdr:row>83</xdr:row>
      <xdr:rowOff>187325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19350"/>
          <a:ext cx="2066925" cy="46355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oneCell">
    <xdr:from>
      <xdr:col>1</xdr:col>
      <xdr:colOff>0</xdr:colOff>
      <xdr:row>79</xdr:row>
      <xdr:rowOff>22225</xdr:rowOff>
    </xdr:from>
    <xdr:to>
      <xdr:col>3</xdr:col>
      <xdr:colOff>0</xdr:colOff>
      <xdr:row>81</xdr:row>
      <xdr:rowOff>104775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55800"/>
          <a:ext cx="2066925" cy="46355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oneCell">
    <xdr:from>
      <xdr:col>1</xdr:col>
      <xdr:colOff>0</xdr:colOff>
      <xdr:row>76</xdr:row>
      <xdr:rowOff>130175</xdr:rowOff>
    </xdr:from>
    <xdr:to>
      <xdr:col>3</xdr:col>
      <xdr:colOff>0</xdr:colOff>
      <xdr:row>79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492250"/>
          <a:ext cx="2066925" cy="46355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oneCell">
    <xdr:from>
      <xdr:col>1</xdr:col>
      <xdr:colOff>0</xdr:colOff>
      <xdr:row>5</xdr:row>
      <xdr:rowOff>0</xdr:rowOff>
    </xdr:from>
    <xdr:to>
      <xdr:col>3</xdr:col>
      <xdr:colOff>0</xdr:colOff>
      <xdr:row>76</xdr:row>
      <xdr:rowOff>130175</xdr:rowOff>
    </xdr:to>
    <xdr:sp macro="[0]!Instruction.BlockClick" textlink="">
      <xdr:nvSpPr>
        <xdr:cNvPr id="1034" name="InstrBlock_1"/>
        <xdr:cNvSpPr txBox="1">
          <a:spLocks noChangeArrowheads="1"/>
        </xdr:cNvSpPr>
      </xdr:nvSpPr>
      <xdr:spPr bwMode="auto">
        <a:xfrm>
          <a:off x="219075" y="1028700"/>
          <a:ext cx="2066925" cy="46355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>
    <xdr:from>
      <xdr:col>3</xdr:col>
      <xdr:colOff>285749</xdr:colOff>
      <xdr:row>98</xdr:row>
      <xdr:rowOff>0</xdr:rowOff>
    </xdr:from>
    <xdr:to>
      <xdr:col>9</xdr:col>
      <xdr:colOff>182879</xdr:colOff>
      <xdr:row>100</xdr:row>
      <xdr:rowOff>38100</xdr:rowOff>
    </xdr:to>
    <xdr:sp macro="[0]!Instruction.cmdGetUpdate_Click" textlink="">
      <xdr:nvSpPr>
        <xdr:cNvPr id="198318" name="cmdGetUpdate" hidden="1"/>
        <xdr:cNvSpPr txBox="1">
          <a:spLocks noChangeArrowheads="1"/>
        </xdr:cNvSpPr>
      </xdr:nvSpPr>
      <xdr:spPr bwMode="auto">
        <a:xfrm>
          <a:off x="2571749" y="2447925"/>
          <a:ext cx="1668780" cy="41910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295274</xdr:colOff>
      <xdr:row>98</xdr:row>
      <xdr:rowOff>0</xdr:rowOff>
    </xdr:from>
    <xdr:to>
      <xdr:col>15</xdr:col>
      <xdr:colOff>192404</xdr:colOff>
      <xdr:row>100</xdr:row>
      <xdr:rowOff>38100</xdr:rowOff>
    </xdr:to>
    <xdr:sp macro="[0]!Instruction.cmdShowHideUpdateLog_Click" textlink="">
      <xdr:nvSpPr>
        <xdr:cNvPr id="198319" name="cmdShowHideUpdateLog" hidden="1"/>
        <xdr:cNvSpPr txBox="1">
          <a:spLocks noChangeArrowheads="1"/>
        </xdr:cNvSpPr>
      </xdr:nvSpPr>
      <xdr:spPr bwMode="auto">
        <a:xfrm>
          <a:off x="4352924" y="2447925"/>
          <a:ext cx="1668780" cy="419100"/>
        </a:xfrm>
        <a:prstGeom prst="rect">
          <a:avLst/>
        </a:prstGeom>
        <a:solidFill>
          <a:srgbClr val="DCE6F2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743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743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96</xdr:row>
      <xdr:rowOff>57150</xdr:rowOff>
    </xdr:from>
    <xdr:to>
      <xdr:col>4</xdr:col>
      <xdr:colOff>257175</xdr:colOff>
      <xdr:row>97</xdr:row>
      <xdr:rowOff>19050</xdr:rowOff>
    </xdr:to>
    <xdr:pic macro="[0]!Instruction.chkUpdates_Click">
      <xdr:nvPicPr>
        <xdr:cNvPr id="743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94</xdr:row>
      <xdr:rowOff>47625</xdr:rowOff>
    </xdr:from>
    <xdr:to>
      <xdr:col>4</xdr:col>
      <xdr:colOff>257175</xdr:colOff>
      <xdr:row>95</xdr:row>
      <xdr:rowOff>9525</xdr:rowOff>
    </xdr:to>
    <xdr:pic macro="[0]!Instruction.chkUpdates_Click">
      <xdr:nvPicPr>
        <xdr:cNvPr id="743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2</xdr:row>
      <xdr:rowOff>9525</xdr:rowOff>
    </xdr:from>
    <xdr:to>
      <xdr:col>2</xdr:col>
      <xdr:colOff>1466850</xdr:colOff>
      <xdr:row>2</xdr:row>
      <xdr:rowOff>228600</xdr:rowOff>
    </xdr:to>
    <xdr:sp macro="" textlink="">
      <xdr:nvSpPr>
        <xdr:cNvPr id="215005" name="cmdAct_1"/>
        <xdr:cNvSpPr txBox="1">
          <a:spLocks noChangeArrowheads="1"/>
        </xdr:cNvSpPr>
      </xdr:nvSpPr>
      <xdr:spPr bwMode="auto">
        <a:xfrm>
          <a:off x="1171575" y="352425"/>
          <a:ext cx="1095375" cy="219075"/>
        </a:xfrm>
        <a:prstGeom prst="rect">
          <a:avLst/>
        </a:prstGeom>
        <a:solidFill>
          <a:srgbClr val="CCFFCC"/>
        </a:solidFill>
        <a:ln>
          <a:noFill/>
        </a:ln>
        <a:extLst/>
      </xdr:spPr>
      <xdr:txBody>
        <a:bodyPr vertOverflow="clip" wrap="square" lIns="360000" tIns="36000" rIns="36000" bIns="36000" anchor="ctr"/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7440" name="cmdAct_2" descr="icon15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403860</xdr:colOff>
      <xdr:row>2</xdr:row>
      <xdr:rowOff>9525</xdr:rowOff>
    </xdr:from>
    <xdr:to>
      <xdr:col>4</xdr:col>
      <xdr:colOff>272150</xdr:colOff>
      <xdr:row>2</xdr:row>
      <xdr:rowOff>219075</xdr:rowOff>
    </xdr:to>
    <xdr:sp macro="[0]!Instruction.cmdGetUpdate_Click" textlink="">
      <xdr:nvSpPr>
        <xdr:cNvPr id="37" name="cmdNoAct_1" hidden="1"/>
        <xdr:cNvSpPr txBox="1">
          <a:spLocks noChangeArrowheads="1"/>
        </xdr:cNvSpPr>
      </xdr:nvSpPr>
      <xdr:spPr bwMode="auto">
        <a:xfrm>
          <a:off x="1203960" y="352425"/>
          <a:ext cx="1639940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7442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250916</xdr:colOff>
      <xdr:row>2</xdr:row>
      <xdr:rowOff>3612</xdr:rowOff>
    </xdr:from>
    <xdr:to>
      <xdr:col>4</xdr:col>
      <xdr:colOff>179635</xdr:colOff>
      <xdr:row>2</xdr:row>
      <xdr:rowOff>219612</xdr:rowOff>
    </xdr:to>
    <xdr:sp macro="" textlink="">
      <xdr:nvSpPr>
        <xdr:cNvPr id="39" name="cmdNoInet_1" hidden="1"/>
        <xdr:cNvSpPr txBox="1">
          <a:spLocks noChangeArrowheads="1"/>
        </xdr:cNvSpPr>
      </xdr:nvSpPr>
      <xdr:spPr bwMode="auto">
        <a:xfrm>
          <a:off x="1051016" y="346512"/>
          <a:ext cx="1700369" cy="216000"/>
        </a:xfrm>
        <a:prstGeom prst="rect">
          <a:avLst/>
        </a:prstGeom>
        <a:solidFill>
          <a:srgbClr val="FFCC99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33236" cy="374141"/>
    <xdr:sp macro="" textlink="">
      <xdr:nvSpPr>
        <xdr:cNvPr id="40" name="cmdNoInet_2" hidden="1"/>
        <xdr:cNvSpPr txBox="1"/>
      </xdr:nvSpPr>
      <xdr:spPr>
        <a:xfrm>
          <a:off x="1047750" y="270313"/>
          <a:ext cx="233236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0</xdr:col>
      <xdr:colOff>76200</xdr:colOff>
      <xdr:row>0</xdr:row>
      <xdr:rowOff>68580</xdr:rowOff>
    </xdr:from>
    <xdr:to>
      <xdr:col>25</xdr:col>
      <xdr:colOff>346718</xdr:colOff>
      <xdr:row>109</xdr:row>
      <xdr:rowOff>76200</xdr:rowOff>
    </xdr:to>
    <xdr:sp macro="" textlink="">
      <xdr:nvSpPr>
        <xdr:cNvPr id="42" name="Border"/>
        <xdr:cNvSpPr/>
      </xdr:nvSpPr>
      <xdr:spPr>
        <a:xfrm>
          <a:off x="76200" y="68580"/>
          <a:ext cx="9052568" cy="5103495"/>
        </a:xfrm>
        <a:prstGeom prst="roundRect">
          <a:avLst>
            <a:gd name="adj" fmla="val 0"/>
          </a:avLst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18</xdr:col>
      <xdr:colOff>47625</xdr:colOff>
      <xdr:row>1</xdr:row>
      <xdr:rowOff>38100</xdr:rowOff>
    </xdr:from>
    <xdr:to>
      <xdr:col>25</xdr:col>
      <xdr:colOff>6821</xdr:colOff>
      <xdr:row>2</xdr:row>
      <xdr:rowOff>142875</xdr:rowOff>
    </xdr:to>
    <xdr:sp macro="[0]!Instruction.cmdRegionChange_Click" textlink="">
      <xdr:nvSpPr>
        <xdr:cNvPr id="47" name="cmdRegionChange" hidden="1"/>
        <xdr:cNvSpPr/>
      </xdr:nvSpPr>
      <xdr:spPr>
        <a:xfrm>
          <a:off x="6762750" y="171450"/>
          <a:ext cx="2026121" cy="31432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Перейти к заполнению</a:t>
          </a:r>
        </a:p>
      </xdr:txBody>
    </xdr:sp>
    <xdr:clientData/>
  </xdr:twoCellAnchor>
  <xdr:twoCellAnchor editAs="absolute">
    <xdr:from>
      <xdr:col>1</xdr:col>
      <xdr:colOff>25400</xdr:colOff>
      <xdr:row>5</xdr:row>
      <xdr:rowOff>38100</xdr:rowOff>
    </xdr:from>
    <xdr:to>
      <xdr:col>1</xdr:col>
      <xdr:colOff>454025</xdr:colOff>
      <xdr:row>76</xdr:row>
      <xdr:rowOff>123825</xdr:rowOff>
    </xdr:to>
    <xdr:pic macro="[0]!Instruction.BlockClick">
      <xdr:nvPicPr>
        <xdr:cNvPr id="7447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1066800"/>
          <a:ext cx="428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76</xdr:row>
      <xdr:rowOff>168275</xdr:rowOff>
    </xdr:from>
    <xdr:to>
      <xdr:col>1</xdr:col>
      <xdr:colOff>444500</xdr:colOff>
      <xdr:row>79</xdr:row>
      <xdr:rowOff>15875</xdr:rowOff>
    </xdr:to>
    <xdr:pic macro="[0]!Instruction.BlockClick">
      <xdr:nvPicPr>
        <xdr:cNvPr id="7448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1530350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79</xdr:row>
      <xdr:rowOff>60325</xdr:rowOff>
    </xdr:from>
    <xdr:to>
      <xdr:col>1</xdr:col>
      <xdr:colOff>406400</xdr:colOff>
      <xdr:row>81</xdr:row>
      <xdr:rowOff>98425</xdr:rowOff>
    </xdr:to>
    <xdr:pic macro="[0]!Instruction.BlockClick">
      <xdr:nvPicPr>
        <xdr:cNvPr id="7449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1993900"/>
          <a:ext cx="381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81</xdr:row>
      <xdr:rowOff>142875</xdr:rowOff>
    </xdr:from>
    <xdr:to>
      <xdr:col>1</xdr:col>
      <xdr:colOff>406400</xdr:colOff>
      <xdr:row>83</xdr:row>
      <xdr:rowOff>180975</xdr:rowOff>
    </xdr:to>
    <xdr:pic macro="[0]!Instruction.BlockClick">
      <xdr:nvPicPr>
        <xdr:cNvPr id="7450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2457450"/>
          <a:ext cx="3810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84</xdr:row>
      <xdr:rowOff>34925</xdr:rowOff>
    </xdr:from>
    <xdr:to>
      <xdr:col>1</xdr:col>
      <xdr:colOff>444500</xdr:colOff>
      <xdr:row>86</xdr:row>
      <xdr:rowOff>73025</xdr:rowOff>
    </xdr:to>
    <xdr:pic macro="[0]!Instruction.BlockClick">
      <xdr:nvPicPr>
        <xdr:cNvPr id="7451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2921000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86</xdr:row>
      <xdr:rowOff>117475</xdr:rowOff>
    </xdr:from>
    <xdr:to>
      <xdr:col>1</xdr:col>
      <xdr:colOff>415925</xdr:colOff>
      <xdr:row>88</xdr:row>
      <xdr:rowOff>155575</xdr:rowOff>
    </xdr:to>
    <xdr:pic macro="[0]!Instruction.BlockClick">
      <xdr:nvPicPr>
        <xdr:cNvPr id="745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3384550"/>
          <a:ext cx="390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89</xdr:row>
      <xdr:rowOff>9525</xdr:rowOff>
    </xdr:from>
    <xdr:to>
      <xdr:col>1</xdr:col>
      <xdr:colOff>425450</xdr:colOff>
      <xdr:row>90</xdr:row>
      <xdr:rowOff>238125</xdr:rowOff>
    </xdr:to>
    <xdr:pic macro="[0]!Instruction.BlockClick">
      <xdr:nvPicPr>
        <xdr:cNvPr id="7453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3848100"/>
          <a:ext cx="4000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25400</xdr:colOff>
      <xdr:row>90</xdr:row>
      <xdr:rowOff>282575</xdr:rowOff>
    </xdr:from>
    <xdr:to>
      <xdr:col>1</xdr:col>
      <xdr:colOff>434975</xdr:colOff>
      <xdr:row>107</xdr:row>
      <xdr:rowOff>158750</xdr:rowOff>
    </xdr:to>
    <xdr:pic macro="[0]!Instruction.BlockClick">
      <xdr:nvPicPr>
        <xdr:cNvPr id="7454" name="InstrImg_8" descr="icon8.pn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475" y="4311650"/>
          <a:ext cx="409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98</xdr:row>
      <xdr:rowOff>0</xdr:rowOff>
    </xdr:from>
    <xdr:to>
      <xdr:col>5</xdr:col>
      <xdr:colOff>123825</xdr:colOff>
      <xdr:row>100</xdr:row>
      <xdr:rowOff>38100</xdr:rowOff>
    </xdr:to>
    <xdr:pic macro="[0]!Instruction.cmdGetUpdate_Click">
      <xdr:nvPicPr>
        <xdr:cNvPr id="7455" name="cmdGetUpdateImg" descr="icon11.png" hidden="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24479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98</xdr:row>
      <xdr:rowOff>0</xdr:rowOff>
    </xdr:from>
    <xdr:to>
      <xdr:col>11</xdr:col>
      <xdr:colOff>123825</xdr:colOff>
      <xdr:row>100</xdr:row>
      <xdr:rowOff>38100</xdr:rowOff>
    </xdr:to>
    <xdr:pic macro="[0]!Instruction.cmdShowHideUpdateLog_Click">
      <xdr:nvPicPr>
        <xdr:cNvPr id="7456" name="cmdShowHideUpdateLogImg" descr="icon13.png" hidden="1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447925"/>
          <a:ext cx="4191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287655</xdr:colOff>
      <xdr:row>0</xdr:row>
      <xdr:rowOff>106680</xdr:rowOff>
    </xdr:from>
    <xdr:to>
      <xdr:col>6</xdr:col>
      <xdr:colOff>240030</xdr:colOff>
      <xdr:row>1</xdr:row>
      <xdr:rowOff>289560</xdr:rowOff>
    </xdr:to>
    <xdr:sp macro="[0]!modUpdTemplLogger.cmdClearLog_Click" textlink="">
      <xdr:nvSpPr>
        <xdr:cNvPr id="2" name="cmdClearLog"/>
        <xdr:cNvSpPr/>
      </xdr:nvSpPr>
      <xdr:spPr>
        <a:xfrm>
          <a:off x="10622280" y="106680"/>
          <a:ext cx="1323975" cy="325755"/>
        </a:xfrm>
        <a:prstGeom prst="roundRect">
          <a:avLst/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16</xdr:row>
      <xdr:rowOff>76200</xdr:rowOff>
    </xdr:from>
    <xdr:to>
      <xdr:col>9</xdr:col>
      <xdr:colOff>19050</xdr:colOff>
      <xdr:row>18</xdr:row>
      <xdr:rowOff>123825</xdr:rowOff>
    </xdr:to>
    <xdr:pic macro="[0]!SHEET_TITLE.CELLPHONE_NUMBER_HANDLER">
      <xdr:nvPicPr>
        <xdr:cNvPr id="3195" name="TitleCellPhone1" descr="help_icon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21050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</xdr:row>
      <xdr:rowOff>28575</xdr:rowOff>
    </xdr:from>
    <xdr:to>
      <xdr:col>4</xdr:col>
      <xdr:colOff>66675</xdr:colOff>
      <xdr:row>4</xdr:row>
      <xdr:rowOff>266700</xdr:rowOff>
    </xdr:to>
    <xdr:pic macro="[0]!modSheetTitle.FREEZE_PANES">
      <xdr:nvPicPr>
        <xdr:cNvPr id="2" name="FREEZE_PANES_U12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</xdr:row>
      <xdr:rowOff>28575</xdr:rowOff>
    </xdr:from>
    <xdr:to>
      <xdr:col>4</xdr:col>
      <xdr:colOff>66675</xdr:colOff>
      <xdr:row>4</xdr:row>
      <xdr:rowOff>266700</xdr:rowOff>
    </xdr:to>
    <xdr:pic macro="[0]!modSheetTitle.FREEZE_PANES">
      <xdr:nvPicPr>
        <xdr:cNvPr id="2" name="FREEZE_PANES_U12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</xdr:row>
      <xdr:rowOff>28575</xdr:rowOff>
    </xdr:from>
    <xdr:to>
      <xdr:col>4</xdr:col>
      <xdr:colOff>66675</xdr:colOff>
      <xdr:row>4</xdr:row>
      <xdr:rowOff>266700</xdr:rowOff>
    </xdr:to>
    <xdr:pic macro="[0]!modSheetTitle.FREEZE_PANES">
      <xdr:nvPicPr>
        <xdr:cNvPr id="2" name="FREEZE_PANES_L12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3</xdr:row>
      <xdr:rowOff>28575</xdr:rowOff>
    </xdr:from>
    <xdr:to>
      <xdr:col>4</xdr:col>
      <xdr:colOff>66675</xdr:colOff>
      <xdr:row>4</xdr:row>
      <xdr:rowOff>266700</xdr:rowOff>
    </xdr:to>
    <xdr:pic macro="[0]!modSheetTitle.FREEZE_PANES">
      <xdr:nvPicPr>
        <xdr:cNvPr id="3" name="FREEZE_PANES_U12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</xdr:row>
      <xdr:rowOff>28575</xdr:rowOff>
    </xdr:from>
    <xdr:to>
      <xdr:col>4</xdr:col>
      <xdr:colOff>66675</xdr:colOff>
      <xdr:row>4</xdr:row>
      <xdr:rowOff>266700</xdr:rowOff>
    </xdr:to>
    <xdr:pic macro="[0]!modSheetTitle.FREEZE_PANES">
      <xdr:nvPicPr>
        <xdr:cNvPr id="2" name="FREEZE_PANES_L12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3</xdr:row>
      <xdr:rowOff>28575</xdr:rowOff>
    </xdr:from>
    <xdr:to>
      <xdr:col>4</xdr:col>
      <xdr:colOff>66675</xdr:colOff>
      <xdr:row>4</xdr:row>
      <xdr:rowOff>266700</xdr:rowOff>
    </xdr:to>
    <xdr:pic macro="[0]!modSheetTitle.FREEZE_PANES">
      <xdr:nvPicPr>
        <xdr:cNvPr id="3" name="FREEZE_PANES_L12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3</xdr:row>
      <xdr:rowOff>28575</xdr:rowOff>
    </xdr:from>
    <xdr:to>
      <xdr:col>4</xdr:col>
      <xdr:colOff>66675</xdr:colOff>
      <xdr:row>4</xdr:row>
      <xdr:rowOff>266700</xdr:rowOff>
    </xdr:to>
    <xdr:pic macro="[0]!modSheetTitle.FREEZE_PANES">
      <xdr:nvPicPr>
        <xdr:cNvPr id="4" name="FREEZE_PANES_U12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3</xdr:row>
      <xdr:rowOff>28575</xdr:rowOff>
    </xdr:from>
    <xdr:to>
      <xdr:col>4</xdr:col>
      <xdr:colOff>66675</xdr:colOff>
      <xdr:row>4</xdr:row>
      <xdr:rowOff>266700</xdr:rowOff>
    </xdr:to>
    <xdr:pic macro="[0]!modSheetTitle.FREEZE_PANES">
      <xdr:nvPicPr>
        <xdr:cNvPr id="2" name="FREEZE_PANES_U12" descr="update_org.png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AC108"/>
  <sheetViews>
    <sheetView showGridLines="0" topLeftCell="A4" zoomScaleNormal="100" workbookViewId="0"/>
  </sheetViews>
  <sheetFormatPr defaultRowHeight="14.25"/>
  <cols>
    <col min="1" max="1" width="3.28515625" style="28" customWidth="1"/>
    <col min="2" max="2" width="8.7109375" style="28" customWidth="1"/>
    <col min="3" max="3" width="22.28515625" style="28" customWidth="1"/>
    <col min="4" max="4" width="4.28515625" style="28" customWidth="1"/>
    <col min="5" max="6" width="4.42578125" style="28" customWidth="1"/>
    <col min="7" max="7" width="4.5703125" style="28" customWidth="1"/>
    <col min="8" max="24" width="4.42578125" style="28" customWidth="1"/>
    <col min="25" max="25" width="4.42578125" style="1" customWidth="1"/>
    <col min="26" max="26" width="9.140625" style="28"/>
    <col min="27" max="27" width="9.140625" style="29"/>
    <col min="28" max="16384" width="9.140625" style="28"/>
  </cols>
  <sheetData>
    <row r="1" spans="1:29" ht="10.5" customHeight="1">
      <c r="A1"/>
      <c r="AA1" s="29" t="s">
        <v>1</v>
      </c>
    </row>
    <row r="2" spans="1:29" ht="16.5" customHeight="1">
      <c r="B2" s="303" t="e">
        <f ca="1">"Код шаблона: " &amp; GetCode()</f>
        <v>#NAME?</v>
      </c>
      <c r="C2" s="303"/>
      <c r="D2" s="303"/>
      <c r="E2" s="303"/>
      <c r="F2" s="303"/>
      <c r="G2" s="303"/>
      <c r="H2" s="303"/>
      <c r="I2" s="303"/>
      <c r="J2" s="303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0"/>
      <c r="X2" s="30"/>
    </row>
    <row r="3" spans="1:29" ht="18" customHeight="1">
      <c r="B3" s="309" t="e">
        <f ca="1">"Версия " &amp; GetVersion()</f>
        <v>#NAME?</v>
      </c>
      <c r="C3" s="309"/>
      <c r="D3" s="32"/>
      <c r="E3" s="32"/>
      <c r="F3" s="32"/>
      <c r="G3" s="32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0"/>
      <c r="T3" s="30"/>
      <c r="U3" s="30"/>
      <c r="V3" s="31"/>
      <c r="W3" s="31"/>
      <c r="X3" s="31"/>
      <c r="Y3" s="31"/>
    </row>
    <row r="4" spans="1:29" ht="6" customHeight="1"/>
    <row r="5" spans="1:29" ht="30" customHeight="1">
      <c r="A5" s="33"/>
      <c r="B5" s="311" t="s">
        <v>417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3"/>
      <c r="AB5" s="33"/>
      <c r="AC5" s="33"/>
    </row>
    <row r="6" spans="1:29" ht="11.45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51"/>
    </row>
    <row r="7" spans="1:29" ht="18" hidden="1" customHeight="1">
      <c r="A7" s="34"/>
      <c r="B7" s="34"/>
      <c r="C7" s="36"/>
      <c r="D7" s="35"/>
      <c r="E7" s="310" t="s">
        <v>9091</v>
      </c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51"/>
    </row>
    <row r="8" spans="1:29" ht="15" hidden="1" customHeight="1">
      <c r="A8" s="34"/>
      <c r="B8" s="34"/>
      <c r="C8" s="36"/>
      <c r="D8" s="35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51"/>
    </row>
    <row r="9" spans="1:29" ht="15" hidden="1" customHeight="1">
      <c r="A9" s="34"/>
      <c r="B9" s="34"/>
      <c r="C9" s="36"/>
      <c r="D9" s="35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51"/>
    </row>
    <row r="10" spans="1:29" ht="10.5" hidden="1" customHeight="1">
      <c r="A10" s="34"/>
      <c r="B10" s="34"/>
      <c r="C10" s="36"/>
      <c r="D10" s="35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51"/>
    </row>
    <row r="11" spans="1:29" ht="27" hidden="1" customHeight="1">
      <c r="A11" s="34"/>
      <c r="B11" s="34"/>
      <c r="C11" s="36"/>
      <c r="D11" s="35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51"/>
    </row>
    <row r="12" spans="1:29" ht="12" hidden="1" customHeight="1">
      <c r="A12" s="34"/>
      <c r="B12" s="34"/>
      <c r="C12" s="36"/>
      <c r="D12" s="35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51"/>
    </row>
    <row r="13" spans="1:29" ht="38.25" hidden="1" customHeight="1">
      <c r="A13" s="34"/>
      <c r="B13" s="34"/>
      <c r="C13" s="36"/>
      <c r="D13" s="35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52"/>
    </row>
    <row r="14" spans="1:29" ht="15" hidden="1" customHeight="1">
      <c r="A14" s="34"/>
      <c r="B14" s="34"/>
      <c r="C14" s="36"/>
      <c r="D14" s="35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51"/>
    </row>
    <row r="15" spans="1:29" ht="15" hidden="1">
      <c r="A15" s="34"/>
      <c r="B15" s="34"/>
      <c r="C15" s="36"/>
      <c r="D15" s="35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51"/>
    </row>
    <row r="16" spans="1:29" ht="15" hidden="1">
      <c r="A16" s="34"/>
      <c r="B16" s="34"/>
      <c r="C16" s="36"/>
      <c r="D16" s="35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51"/>
    </row>
    <row r="17" spans="1:25" ht="15" hidden="1" customHeight="1">
      <c r="A17" s="34"/>
      <c r="B17" s="34"/>
      <c r="C17" s="36"/>
      <c r="D17" s="35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51"/>
    </row>
    <row r="18" spans="1:25" ht="15" hidden="1">
      <c r="A18" s="34"/>
      <c r="B18" s="34"/>
      <c r="C18" s="36"/>
      <c r="D18" s="35"/>
      <c r="E18" s="310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51"/>
    </row>
    <row r="19" spans="1:25" ht="57" hidden="1" customHeight="1">
      <c r="A19" s="34"/>
      <c r="B19" s="34"/>
      <c r="C19" s="36"/>
      <c r="D19" s="36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51"/>
    </row>
    <row r="20" spans="1:25" ht="15" hidden="1" customHeight="1">
      <c r="A20" s="34"/>
      <c r="B20" s="34"/>
      <c r="C20" s="36"/>
      <c r="D20" s="36"/>
      <c r="E20" s="78" t="s">
        <v>2</v>
      </c>
      <c r="F20" s="305" t="s">
        <v>9072</v>
      </c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06"/>
      <c r="V20" s="306"/>
      <c r="W20" s="306"/>
      <c r="X20" s="306"/>
      <c r="Y20" s="51"/>
    </row>
    <row r="21" spans="1:25" ht="14.25" hidden="1" customHeight="1">
      <c r="A21" s="34"/>
      <c r="B21" s="34"/>
      <c r="C21" s="36"/>
      <c r="D21" s="35"/>
      <c r="E21" s="79" t="s">
        <v>2</v>
      </c>
      <c r="F21" s="305" t="s">
        <v>0</v>
      </c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51"/>
    </row>
    <row r="22" spans="1:25" ht="14.45" hidden="1" customHeight="1">
      <c r="A22" s="34"/>
      <c r="B22" s="34"/>
      <c r="C22" s="36"/>
      <c r="D22" s="35"/>
      <c r="E22" s="77" t="s">
        <v>2</v>
      </c>
      <c r="F22" s="305" t="s">
        <v>288</v>
      </c>
      <c r="G22" s="306"/>
      <c r="H22" s="306"/>
      <c r="I22" s="306"/>
      <c r="J22" s="306"/>
      <c r="K22" s="306"/>
      <c r="L22" s="306"/>
      <c r="M22" s="306"/>
      <c r="N22" s="306"/>
      <c r="O22" s="306" t="s">
        <v>2</v>
      </c>
      <c r="P22" s="306" t="s">
        <v>0</v>
      </c>
      <c r="Q22" s="306"/>
      <c r="R22" s="306"/>
      <c r="S22" s="306"/>
      <c r="T22" s="306"/>
      <c r="U22" s="306"/>
      <c r="V22" s="306"/>
      <c r="W22" s="306"/>
      <c r="X22" s="306"/>
      <c r="Y22" s="51"/>
    </row>
    <row r="23" spans="1:25" ht="15" hidden="1" customHeight="1">
      <c r="A23" s="34"/>
      <c r="B23" s="34"/>
      <c r="C23" s="36"/>
      <c r="D23" s="35"/>
      <c r="E23" s="242" t="s">
        <v>2</v>
      </c>
      <c r="F23" s="305" t="s">
        <v>9092</v>
      </c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51"/>
    </row>
    <row r="24" spans="1:25" ht="21.95" hidden="1" customHeight="1">
      <c r="A24" s="34"/>
      <c r="B24" s="34"/>
      <c r="C24" s="3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51"/>
    </row>
    <row r="25" spans="1:25" ht="27" hidden="1" customHeight="1">
      <c r="A25" s="34"/>
      <c r="B25" s="34"/>
      <c r="C25" s="3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51"/>
    </row>
    <row r="26" spans="1:25" ht="12" hidden="1" customHeight="1">
      <c r="A26" s="34"/>
      <c r="B26" s="34"/>
      <c r="C26" s="3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51"/>
    </row>
    <row r="27" spans="1:25" ht="31.5" hidden="1" customHeight="1">
      <c r="A27" s="34"/>
      <c r="B27" s="34"/>
      <c r="C27" s="36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51"/>
    </row>
    <row r="28" spans="1:25" ht="15" hidden="1">
      <c r="A28" s="34"/>
      <c r="B28" s="34"/>
      <c r="C28" s="3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51"/>
    </row>
    <row r="29" spans="1:25" ht="15" hidden="1">
      <c r="A29" s="34"/>
      <c r="B29" s="34"/>
      <c r="C29" s="36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51"/>
    </row>
    <row r="30" spans="1:25" ht="15" hidden="1">
      <c r="A30" s="34"/>
      <c r="B30" s="34"/>
      <c r="C30" s="36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51"/>
    </row>
    <row r="31" spans="1:25" ht="15" hidden="1">
      <c r="A31" s="34"/>
      <c r="B31" s="34"/>
      <c r="C31" s="36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51"/>
    </row>
    <row r="32" spans="1:25" ht="15" hidden="1">
      <c r="A32" s="34"/>
      <c r="B32" s="34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51"/>
    </row>
    <row r="33" spans="1:25" ht="26.45" hidden="1" customHeight="1">
      <c r="A33" s="34"/>
      <c r="B33" s="34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51"/>
    </row>
    <row r="34" spans="1:25" ht="15" hidden="1">
      <c r="A34" s="34"/>
      <c r="B34" s="34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51"/>
    </row>
    <row r="35" spans="1:25" ht="24" hidden="1" customHeight="1">
      <c r="A35" s="34"/>
      <c r="B35" s="34"/>
      <c r="C35" s="36"/>
      <c r="D35" s="35"/>
      <c r="E35" s="307" t="s">
        <v>9093</v>
      </c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51"/>
    </row>
    <row r="36" spans="1:25" ht="38.25" hidden="1" customHeight="1">
      <c r="A36" s="34"/>
      <c r="B36" s="34"/>
      <c r="C36" s="36"/>
      <c r="D36" s="35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51"/>
    </row>
    <row r="37" spans="1:25" ht="9.75" hidden="1" customHeight="1">
      <c r="A37" s="34"/>
      <c r="B37" s="34"/>
      <c r="C37" s="36"/>
      <c r="D37" s="35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51"/>
    </row>
    <row r="38" spans="1:25" ht="51" hidden="1" customHeight="1">
      <c r="A38" s="34"/>
      <c r="B38" s="34"/>
      <c r="C38" s="36"/>
      <c r="D38" s="35"/>
      <c r="E38" s="307"/>
      <c r="F38" s="307"/>
      <c r="G38" s="307"/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51"/>
    </row>
    <row r="39" spans="1:25" ht="15" hidden="1" customHeight="1">
      <c r="A39" s="34"/>
      <c r="B39" s="34"/>
      <c r="C39" s="36"/>
      <c r="D39" s="35"/>
      <c r="E39" s="307"/>
      <c r="F39" s="307"/>
      <c r="G39" s="307"/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51"/>
    </row>
    <row r="40" spans="1:25" ht="12" hidden="1" customHeight="1">
      <c r="A40" s="34"/>
      <c r="B40" s="34"/>
      <c r="C40" s="36"/>
      <c r="D40" s="35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51"/>
    </row>
    <row r="41" spans="1:25" ht="36.75" hidden="1" customHeight="1">
      <c r="A41" s="34"/>
      <c r="B41" s="34"/>
      <c r="C41" s="36"/>
      <c r="D41" s="35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51"/>
    </row>
    <row r="42" spans="1:25" ht="15" hidden="1">
      <c r="A42" s="34"/>
      <c r="B42" s="34"/>
      <c r="C42" s="36"/>
      <c r="D42" s="35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51"/>
    </row>
    <row r="43" spans="1:25" ht="15" hidden="1">
      <c r="A43" s="34"/>
      <c r="B43" s="34"/>
      <c r="C43" s="36"/>
      <c r="D43" s="35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51"/>
    </row>
    <row r="44" spans="1:25" ht="36.6" hidden="1" customHeight="1">
      <c r="A44" s="34"/>
      <c r="B44" s="34"/>
      <c r="C44" s="36"/>
      <c r="D44" s="36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51"/>
    </row>
    <row r="45" spans="1:25" ht="15" hidden="1">
      <c r="A45" s="34"/>
      <c r="B45" s="34"/>
      <c r="C45" s="36"/>
      <c r="D45" s="36"/>
      <c r="E45" s="307"/>
      <c r="F45" s="307"/>
      <c r="G45" s="307"/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51"/>
    </row>
    <row r="46" spans="1:25" ht="24" hidden="1" customHeight="1">
      <c r="A46" s="34"/>
      <c r="B46" s="34"/>
      <c r="C46" s="36"/>
      <c r="D46" s="35"/>
      <c r="E46" s="310" t="s">
        <v>279</v>
      </c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51"/>
    </row>
    <row r="47" spans="1:25" ht="37.5" hidden="1" customHeight="1">
      <c r="A47" s="34"/>
      <c r="B47" s="34"/>
      <c r="C47" s="36"/>
      <c r="D47" s="35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51"/>
    </row>
    <row r="48" spans="1:25" ht="24" hidden="1" customHeight="1">
      <c r="A48" s="34"/>
      <c r="B48" s="34"/>
      <c r="C48" s="36"/>
      <c r="D48" s="35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51"/>
    </row>
    <row r="49" spans="1:25" ht="51" hidden="1" customHeight="1">
      <c r="A49" s="34"/>
      <c r="B49" s="34"/>
      <c r="C49" s="36"/>
      <c r="D49" s="35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51"/>
    </row>
    <row r="50" spans="1:25" ht="15" hidden="1">
      <c r="A50" s="34"/>
      <c r="B50" s="34"/>
      <c r="C50" s="36"/>
      <c r="D50" s="35"/>
      <c r="E50" s="310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51"/>
    </row>
    <row r="51" spans="1:25" ht="15" hidden="1">
      <c r="A51" s="34"/>
      <c r="B51" s="34"/>
      <c r="C51" s="36"/>
      <c r="D51" s="35"/>
      <c r="E51" s="310"/>
      <c r="F51" s="310"/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51"/>
    </row>
    <row r="52" spans="1:25" ht="15" hidden="1">
      <c r="A52" s="34"/>
      <c r="B52" s="34"/>
      <c r="C52" s="36"/>
      <c r="D52" s="35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51"/>
    </row>
    <row r="53" spans="1:25" ht="15" hidden="1">
      <c r="A53" s="34"/>
      <c r="B53" s="34"/>
      <c r="C53" s="36"/>
      <c r="D53" s="35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51"/>
    </row>
    <row r="54" spans="1:25" ht="15" hidden="1">
      <c r="A54" s="34"/>
      <c r="B54" s="34"/>
      <c r="C54" s="36"/>
      <c r="D54" s="35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51"/>
    </row>
    <row r="55" spans="1:25" ht="15" hidden="1">
      <c r="A55" s="34"/>
      <c r="B55" s="34"/>
      <c r="C55" s="36"/>
      <c r="D55" s="35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51"/>
    </row>
    <row r="56" spans="1:25" ht="26.25" hidden="1" customHeight="1">
      <c r="A56" s="34"/>
      <c r="B56" s="34"/>
      <c r="C56" s="36"/>
      <c r="D56" s="36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51"/>
    </row>
    <row r="57" spans="1:25" ht="15" hidden="1">
      <c r="A57" s="34"/>
      <c r="B57" s="34"/>
      <c r="C57" s="36"/>
      <c r="D57" s="36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51"/>
    </row>
    <row r="58" spans="1:25" ht="15" hidden="1" customHeight="1">
      <c r="A58" s="34"/>
      <c r="B58" s="34"/>
      <c r="C58" s="36"/>
      <c r="D58" s="35"/>
      <c r="E58" s="313" t="s">
        <v>364</v>
      </c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  <c r="S58" s="313"/>
      <c r="T58" s="313"/>
      <c r="U58" s="313"/>
      <c r="V58" s="313"/>
      <c r="W58" s="313"/>
      <c r="X58" s="313"/>
      <c r="Y58" s="51"/>
    </row>
    <row r="59" spans="1:25" ht="15" hidden="1" customHeight="1">
      <c r="A59" s="34"/>
      <c r="B59" s="34"/>
      <c r="C59" s="36"/>
      <c r="D59" s="35"/>
      <c r="E59" s="314"/>
      <c r="F59" s="314"/>
      <c r="G59" s="314"/>
      <c r="H59" s="314"/>
      <c r="I59" s="314"/>
      <c r="J59" s="314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51"/>
    </row>
    <row r="60" spans="1:25" ht="15" hidden="1" customHeight="1">
      <c r="A60" s="34"/>
      <c r="B60" s="34"/>
      <c r="C60" s="36"/>
      <c r="D60" s="35"/>
      <c r="E60" s="317"/>
      <c r="F60" s="317"/>
      <c r="G60" s="317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51"/>
    </row>
    <row r="61" spans="1:25" ht="15" hidden="1">
      <c r="A61" s="34"/>
      <c r="B61" s="34"/>
      <c r="C61" s="36"/>
      <c r="D61" s="35"/>
      <c r="E61" s="38"/>
      <c r="F61" s="37"/>
      <c r="G61" s="39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304"/>
      <c r="X61" s="304"/>
      <c r="Y61" s="51"/>
    </row>
    <row r="62" spans="1:25" ht="27.75" hidden="1" customHeight="1">
      <c r="A62" s="34"/>
      <c r="B62" s="34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51"/>
    </row>
    <row r="63" spans="1:25" ht="15" hidden="1">
      <c r="A63" s="34"/>
      <c r="B63" s="34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51"/>
    </row>
    <row r="64" spans="1:25" ht="15" hidden="1">
      <c r="A64" s="34"/>
      <c r="B64" s="34"/>
      <c r="C64" s="3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51"/>
    </row>
    <row r="65" spans="1:25" ht="15" hidden="1">
      <c r="A65" s="34"/>
      <c r="B65" s="34"/>
      <c r="C65" s="36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51"/>
    </row>
    <row r="66" spans="1:25" ht="15" hidden="1">
      <c r="A66" s="34"/>
      <c r="B66" s="34"/>
      <c r="C66" s="3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51"/>
    </row>
    <row r="67" spans="1:25" ht="15" hidden="1">
      <c r="A67" s="34"/>
      <c r="B67" s="34"/>
      <c r="C67" s="3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51"/>
    </row>
    <row r="68" spans="1:25" ht="90" hidden="1" customHeight="1">
      <c r="A68" s="34"/>
      <c r="B68" s="34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51"/>
    </row>
    <row r="69" spans="1:25" ht="15" hidden="1">
      <c r="A69" s="34"/>
      <c r="B69" s="3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51"/>
    </row>
    <row r="70" spans="1:25" ht="26.25" hidden="1" customHeight="1">
      <c r="A70" s="34"/>
      <c r="B70" s="34"/>
      <c r="C70" s="36"/>
      <c r="D70" s="35"/>
      <c r="E70" s="320" t="s">
        <v>9073</v>
      </c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51"/>
    </row>
    <row r="71" spans="1:25" ht="29.25" hidden="1" customHeight="1">
      <c r="A71" s="34"/>
      <c r="B71" s="34"/>
      <c r="C71" s="36"/>
      <c r="D71" s="35"/>
      <c r="E71" s="321" t="s">
        <v>364</v>
      </c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51"/>
    </row>
    <row r="72" spans="1:25" ht="27" hidden="1" customHeight="1">
      <c r="A72" s="34"/>
      <c r="B72" s="34"/>
      <c r="C72" s="36"/>
      <c r="D72" s="35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51"/>
    </row>
    <row r="73" spans="1:25" ht="38.25" hidden="1" customHeight="1">
      <c r="A73" s="34"/>
      <c r="B73" s="34"/>
      <c r="C73" s="36"/>
      <c r="D73" s="35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51"/>
    </row>
    <row r="74" spans="1:25" ht="15" hidden="1">
      <c r="A74" s="34"/>
      <c r="B74" s="34"/>
      <c r="C74" s="36"/>
      <c r="D74" s="35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51"/>
    </row>
    <row r="75" spans="1:25" ht="132" hidden="1" customHeight="1">
      <c r="A75" s="34"/>
      <c r="B75" s="34"/>
      <c r="C75" s="36"/>
      <c r="D75" s="35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51"/>
    </row>
    <row r="76" spans="1:25" ht="15" customHeight="1">
      <c r="A76" s="34"/>
      <c r="B76" s="34"/>
      <c r="C76" s="36"/>
      <c r="D76" s="35"/>
      <c r="E76" s="313" t="s">
        <v>364</v>
      </c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51"/>
    </row>
    <row r="77" spans="1:25" ht="15" customHeight="1">
      <c r="A77" s="34"/>
      <c r="B77" s="34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51"/>
    </row>
    <row r="78" spans="1:25" ht="15" customHeight="1">
      <c r="A78" s="34"/>
      <c r="B78" s="34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51"/>
    </row>
    <row r="79" spans="1:25" ht="15" customHeight="1">
      <c r="A79" s="34"/>
      <c r="B79" s="34"/>
      <c r="C79" s="36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51"/>
    </row>
    <row r="80" spans="1:25" ht="15">
      <c r="A80" s="34"/>
      <c r="B80" s="34"/>
      <c r="C80" s="36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51"/>
    </row>
    <row r="81" spans="1:27" ht="15" customHeight="1">
      <c r="A81" s="34"/>
      <c r="B81" s="34"/>
      <c r="C81" s="36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51"/>
    </row>
    <row r="82" spans="1:27" ht="15" customHeight="1">
      <c r="A82" s="34"/>
      <c r="B82" s="34"/>
      <c r="C82" s="36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51"/>
    </row>
    <row r="83" spans="1:27" ht="15" customHeight="1">
      <c r="A83" s="34"/>
      <c r="B83" s="34"/>
      <c r="C83" s="36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51"/>
    </row>
    <row r="84" spans="1:27" ht="15">
      <c r="A84" s="34"/>
      <c r="B84" s="34"/>
      <c r="C84" s="36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51"/>
    </row>
    <row r="85" spans="1:27" ht="15">
      <c r="A85" s="34"/>
      <c r="B85" s="34"/>
      <c r="C85" s="36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51"/>
    </row>
    <row r="86" spans="1:27" ht="15">
      <c r="A86" s="34"/>
      <c r="B86" s="34"/>
      <c r="C86" s="36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51"/>
    </row>
    <row r="87" spans="1:27" ht="15">
      <c r="A87" s="34"/>
      <c r="B87" s="34"/>
      <c r="C87" s="36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51"/>
    </row>
    <row r="88" spans="1:27" ht="15">
      <c r="A88" s="34"/>
      <c r="B88" s="34"/>
      <c r="C88" s="36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51"/>
    </row>
    <row r="89" spans="1:27" ht="15">
      <c r="A89" s="34"/>
      <c r="B89" s="34"/>
      <c r="C89" s="36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51"/>
    </row>
    <row r="90" spans="1:27" ht="15">
      <c r="A90" s="34"/>
      <c r="B90" s="34"/>
      <c r="C90" s="36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51"/>
    </row>
    <row r="91" spans="1:27" ht="27.75" customHeight="1">
      <c r="A91" s="34"/>
      <c r="B91" s="34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51"/>
    </row>
    <row r="92" spans="1:27" ht="15">
      <c r="A92" s="34"/>
      <c r="B92" s="34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51"/>
    </row>
    <row r="93" spans="1:27" ht="25.5" hidden="1" customHeight="1">
      <c r="A93" s="34"/>
      <c r="B93" s="34"/>
      <c r="C93" s="36"/>
      <c r="D93" s="35"/>
      <c r="E93" s="319" t="s">
        <v>3</v>
      </c>
      <c r="F93" s="319"/>
      <c r="G93" s="319"/>
      <c r="H93" s="319"/>
      <c r="I93" s="319"/>
      <c r="J93" s="319"/>
      <c r="K93" s="319"/>
      <c r="L93" s="319"/>
      <c r="M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  <c r="X93" s="319"/>
      <c r="Y93" s="51"/>
    </row>
    <row r="94" spans="1:27" ht="15" hidden="1" customHeight="1">
      <c r="A94" s="34"/>
      <c r="B94" s="34"/>
      <c r="C94" s="36"/>
      <c r="D94" s="35"/>
      <c r="E94" s="35"/>
      <c r="F94" s="35"/>
      <c r="G94" s="35"/>
      <c r="H94" s="42"/>
      <c r="I94" s="42"/>
      <c r="J94" s="42"/>
      <c r="K94" s="42"/>
      <c r="L94" s="42"/>
      <c r="M94" s="42"/>
      <c r="N94" s="42"/>
      <c r="O94" s="43"/>
      <c r="P94" s="43"/>
      <c r="Q94" s="43"/>
      <c r="R94" s="43"/>
      <c r="S94" s="43"/>
      <c r="T94" s="43"/>
      <c r="U94" s="35"/>
      <c r="V94" s="35"/>
      <c r="W94" s="35"/>
      <c r="X94" s="35"/>
      <c r="Y94" s="51"/>
    </row>
    <row r="95" spans="1:27" ht="15" hidden="1" customHeight="1">
      <c r="A95" s="34"/>
      <c r="B95" s="34"/>
      <c r="C95" s="36"/>
      <c r="D95" s="35"/>
      <c r="E95" s="44"/>
      <c r="F95" s="318" t="s">
        <v>4</v>
      </c>
      <c r="G95" s="318"/>
      <c r="H95" s="318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43"/>
      <c r="U95" s="35"/>
      <c r="V95" s="35"/>
      <c r="W95" s="35"/>
      <c r="X95" s="35"/>
      <c r="Y95" s="51"/>
      <c r="AA95" s="29" t="s">
        <v>5</v>
      </c>
    </row>
    <row r="96" spans="1:27" ht="15" hidden="1" customHeight="1">
      <c r="A96" s="34"/>
      <c r="B96" s="34"/>
      <c r="C96" s="36"/>
      <c r="D96" s="35"/>
      <c r="E96" s="35"/>
      <c r="F96" s="35"/>
      <c r="G96" s="35"/>
      <c r="H96" s="42"/>
      <c r="I96" s="42"/>
      <c r="J96" s="42"/>
      <c r="K96" s="42"/>
      <c r="L96" s="42"/>
      <c r="M96" s="42"/>
      <c r="N96" s="42"/>
      <c r="O96" s="43"/>
      <c r="P96" s="43"/>
      <c r="Q96" s="43"/>
      <c r="R96" s="43"/>
      <c r="S96" s="43"/>
      <c r="T96" s="43"/>
      <c r="U96" s="35"/>
      <c r="V96" s="35"/>
      <c r="W96" s="35"/>
      <c r="X96" s="35"/>
      <c r="Y96" s="51"/>
    </row>
    <row r="97" spans="1:25" ht="15" hidden="1">
      <c r="A97" s="34"/>
      <c r="B97" s="34"/>
      <c r="C97" s="36"/>
      <c r="D97" s="35"/>
      <c r="E97" s="35"/>
      <c r="F97" s="318" t="s">
        <v>6</v>
      </c>
      <c r="G97" s="318"/>
      <c r="H97" s="318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51"/>
    </row>
    <row r="98" spans="1:25" ht="15" hidden="1">
      <c r="A98" s="34"/>
      <c r="B98" s="34"/>
      <c r="C98" s="36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51"/>
    </row>
    <row r="99" spans="1:25" ht="15" hidden="1">
      <c r="A99" s="34"/>
      <c r="B99" s="34"/>
      <c r="C99" s="36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51"/>
    </row>
    <row r="100" spans="1:25" ht="15" hidden="1">
      <c r="A100" s="34"/>
      <c r="B100" s="34"/>
      <c r="C100" s="36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51"/>
    </row>
    <row r="101" spans="1:25" ht="15" hidden="1">
      <c r="A101" s="34"/>
      <c r="B101" s="34"/>
      <c r="C101" s="36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51"/>
    </row>
    <row r="102" spans="1:25" ht="15" hidden="1">
      <c r="A102" s="34"/>
      <c r="B102" s="34"/>
      <c r="C102" s="36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51"/>
    </row>
    <row r="103" spans="1:25" hidden="1">
      <c r="A103" s="34"/>
      <c r="B103" s="34"/>
      <c r="C103" s="36"/>
      <c r="D103" s="35"/>
      <c r="E103" s="322" t="s">
        <v>112</v>
      </c>
      <c r="F103" s="322"/>
      <c r="G103" s="322"/>
      <c r="H103" s="322"/>
      <c r="I103" s="322"/>
      <c r="J103" s="322"/>
      <c r="K103" s="322"/>
      <c r="L103" s="322"/>
      <c r="M103" s="322"/>
      <c r="N103" s="322"/>
      <c r="O103" s="322"/>
      <c r="P103" s="322"/>
      <c r="Q103" s="322"/>
      <c r="R103" s="316" t="s">
        <v>223</v>
      </c>
      <c r="S103" s="316"/>
      <c r="T103" s="316"/>
      <c r="U103" s="316"/>
      <c r="V103" s="316"/>
      <c r="W103" s="316"/>
      <c r="X103" s="316"/>
      <c r="Y103" s="316"/>
    </row>
    <row r="104" spans="1:25" hidden="1">
      <c r="A104" s="34"/>
      <c r="B104" s="34"/>
      <c r="C104" s="36"/>
      <c r="D104" s="35"/>
      <c r="E104" s="322" t="s">
        <v>113</v>
      </c>
      <c r="F104" s="322"/>
      <c r="G104" s="322"/>
      <c r="H104" s="322"/>
      <c r="I104" s="322"/>
      <c r="J104" s="322"/>
      <c r="K104" s="322"/>
      <c r="L104" s="322"/>
      <c r="M104" s="322"/>
      <c r="N104" s="322"/>
      <c r="O104" s="322"/>
      <c r="P104" s="322"/>
      <c r="Q104" s="322"/>
      <c r="R104" s="316"/>
      <c r="S104" s="316"/>
      <c r="T104" s="316"/>
      <c r="U104" s="316"/>
      <c r="V104" s="316"/>
      <c r="W104" s="316"/>
      <c r="X104" s="316"/>
      <c r="Y104" s="316"/>
    </row>
    <row r="105" spans="1:25" hidden="1">
      <c r="A105" s="34"/>
      <c r="B105" s="34"/>
      <c r="C105" s="36"/>
      <c r="D105" s="35"/>
      <c r="E105" s="322" t="s">
        <v>114</v>
      </c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16"/>
      <c r="S105" s="316"/>
      <c r="T105" s="316"/>
      <c r="U105" s="316"/>
      <c r="V105" s="316"/>
      <c r="W105" s="316"/>
      <c r="X105" s="316"/>
      <c r="Y105" s="316"/>
    </row>
    <row r="106" spans="1:25" ht="30" hidden="1" customHeight="1">
      <c r="A106" s="34"/>
      <c r="B106" s="34"/>
      <c r="C106" s="36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51"/>
    </row>
    <row r="107" spans="1:25" ht="32.25" hidden="1" customHeight="1">
      <c r="A107" s="34"/>
      <c r="B107" s="34"/>
      <c r="C107" s="36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51"/>
    </row>
    <row r="108" spans="1:25" ht="18" customHeight="1">
      <c r="A108" s="34"/>
      <c r="B108" s="34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51"/>
    </row>
  </sheetData>
  <sheetProtection password="C745" sheet="1" objects="1" scenarios="1" formatColumns="0" formatRows="0" autoFilter="0"/>
  <dataConsolidate/>
  <mergeCells count="30">
    <mergeCell ref="E105:Q105"/>
    <mergeCell ref="R105:Y105"/>
    <mergeCell ref="F97:X97"/>
    <mergeCell ref="E103:Q103"/>
    <mergeCell ref="E104:Q104"/>
    <mergeCell ref="R104:Y104"/>
    <mergeCell ref="E76:X76"/>
    <mergeCell ref="E59:J59"/>
    <mergeCell ref="K59:X59"/>
    <mergeCell ref="F22:X22"/>
    <mergeCell ref="R103:Y103"/>
    <mergeCell ref="E60:G60"/>
    <mergeCell ref="H60:X60"/>
    <mergeCell ref="E93:X93"/>
    <mergeCell ref="F95:S95"/>
    <mergeCell ref="E70:X70"/>
    <mergeCell ref="E71:X71"/>
    <mergeCell ref="B2:J2"/>
    <mergeCell ref="H61:X61"/>
    <mergeCell ref="F20:X20"/>
    <mergeCell ref="E35:X39"/>
    <mergeCell ref="E40:X40"/>
    <mergeCell ref="B3:C3"/>
    <mergeCell ref="E7:X19"/>
    <mergeCell ref="B5:Y5"/>
    <mergeCell ref="F21:X21"/>
    <mergeCell ref="E41:X45"/>
    <mergeCell ref="E46:X57"/>
    <mergeCell ref="E58:X58"/>
    <mergeCell ref="F23:X23"/>
  </mergeCells>
  <phoneticPr fontId="4" type="noConversion"/>
  <dataValidations count="1">
    <dataValidation type="list" allowBlank="1" showInputMessage="1" showErrorMessage="1" sqref="R103:Y103">
      <formula1>YES_NO</formula1>
    </dataValidation>
  </dataValidations>
  <hyperlinks>
    <hyperlink ref="E70:X70" location="Инструкция!E70" tooltip="http://public.e-reporting.ru/gorsreda/manual_minstroy_gor_sr_realiz.pdf" display="Руководство пользователя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2:E18"/>
  <sheetViews>
    <sheetView showGridLines="0" topLeftCell="B1" zoomScaleNormal="100" workbookViewId="0"/>
  </sheetViews>
  <sheetFormatPr defaultColWidth="10.28515625" defaultRowHeight="11.25"/>
  <cols>
    <col min="1" max="1" width="4.85546875" style="8" hidden="1" customWidth="1"/>
    <col min="2" max="2" width="34.42578125" style="11" customWidth="1"/>
    <col min="3" max="3" width="90.7109375" style="9" customWidth="1"/>
    <col min="4" max="4" width="29.85546875" style="12" customWidth="1"/>
    <col min="5" max="16384" width="10.28515625" style="8"/>
  </cols>
  <sheetData>
    <row r="2" spans="1:5" ht="24" customHeight="1">
      <c r="A2" s="8" t="s">
        <v>314</v>
      </c>
      <c r="B2" s="46" t="s">
        <v>312</v>
      </c>
      <c r="C2" s="47" t="s">
        <v>313</v>
      </c>
      <c r="D2" s="48" t="s">
        <v>311</v>
      </c>
      <c r="E2" s="7"/>
    </row>
    <row r="3" spans="1:5">
      <c r="B3" s="11" t="s">
        <v>9096</v>
      </c>
      <c r="C3" s="9" t="s">
        <v>9097</v>
      </c>
      <c r="D3" s="12" t="s">
        <v>9098</v>
      </c>
    </row>
    <row r="4" spans="1:5">
      <c r="B4" s="11" t="s">
        <v>9099</v>
      </c>
      <c r="C4" s="9" t="s">
        <v>9100</v>
      </c>
      <c r="D4" s="12" t="s">
        <v>9098</v>
      </c>
    </row>
    <row r="5" spans="1:5">
      <c r="B5" s="11" t="s">
        <v>9101</v>
      </c>
      <c r="C5" s="9" t="s">
        <v>9097</v>
      </c>
      <c r="D5" s="12" t="s">
        <v>9098</v>
      </c>
    </row>
    <row r="6" spans="1:5">
      <c r="B6" s="11" t="s">
        <v>9102</v>
      </c>
      <c r="C6" s="9" t="s">
        <v>9100</v>
      </c>
      <c r="D6" s="12" t="s">
        <v>9098</v>
      </c>
    </row>
    <row r="7" spans="1:5">
      <c r="B7" s="11" t="s">
        <v>9103</v>
      </c>
      <c r="C7" s="9" t="s">
        <v>9097</v>
      </c>
      <c r="D7" s="12" t="s">
        <v>9098</v>
      </c>
    </row>
    <row r="8" spans="1:5">
      <c r="B8" s="11" t="s">
        <v>9104</v>
      </c>
      <c r="C8" s="9" t="s">
        <v>9100</v>
      </c>
      <c r="D8" s="12" t="s">
        <v>9098</v>
      </c>
    </row>
    <row r="9" spans="1:5">
      <c r="B9" s="11" t="s">
        <v>9295</v>
      </c>
      <c r="C9" s="9" t="s">
        <v>9097</v>
      </c>
      <c r="D9" s="12" t="s">
        <v>9098</v>
      </c>
    </row>
    <row r="10" spans="1:5">
      <c r="B10" s="11" t="s">
        <v>9295</v>
      </c>
      <c r="C10" s="9" t="s">
        <v>9100</v>
      </c>
      <c r="D10" s="12" t="s">
        <v>9098</v>
      </c>
    </row>
    <row r="11" spans="1:5">
      <c r="B11" s="11" t="s">
        <v>9369</v>
      </c>
      <c r="C11" s="9" t="s">
        <v>9097</v>
      </c>
      <c r="D11" s="12" t="s">
        <v>9098</v>
      </c>
    </row>
    <row r="12" spans="1:5">
      <c r="B12" s="11" t="s">
        <v>9370</v>
      </c>
      <c r="C12" s="9" t="s">
        <v>9100</v>
      </c>
      <c r="D12" s="12" t="s">
        <v>9098</v>
      </c>
    </row>
    <row r="13" spans="1:5">
      <c r="B13" s="11" t="s">
        <v>9372</v>
      </c>
      <c r="C13" s="9" t="s">
        <v>9097</v>
      </c>
      <c r="D13" s="12" t="s">
        <v>9098</v>
      </c>
    </row>
    <row r="14" spans="1:5">
      <c r="B14" s="11" t="s">
        <v>9373</v>
      </c>
      <c r="C14" s="9" t="s">
        <v>9100</v>
      </c>
      <c r="D14" s="12" t="s">
        <v>9098</v>
      </c>
    </row>
    <row r="15" spans="1:5">
      <c r="B15" s="11" t="s">
        <v>9446</v>
      </c>
      <c r="C15" s="9" t="s">
        <v>9097</v>
      </c>
      <c r="D15" s="12" t="s">
        <v>9098</v>
      </c>
    </row>
    <row r="16" spans="1:5">
      <c r="B16" s="11" t="s">
        <v>9447</v>
      </c>
      <c r="C16" s="9" t="s">
        <v>9100</v>
      </c>
      <c r="D16" s="12" t="s">
        <v>9098</v>
      </c>
    </row>
    <row r="17" spans="2:4">
      <c r="B17" s="11" t="s">
        <v>9448</v>
      </c>
      <c r="C17" s="9" t="s">
        <v>9097</v>
      </c>
      <c r="D17" s="12" t="s">
        <v>9098</v>
      </c>
    </row>
    <row r="18" spans="2:4">
      <c r="B18" s="11" t="s">
        <v>9449</v>
      </c>
      <c r="C18" s="9" t="s">
        <v>9100</v>
      </c>
      <c r="D18" s="12" t="s">
        <v>9098</v>
      </c>
    </row>
  </sheetData>
  <sheetProtection password="C745" sheet="1" objects="1" scenarios="1" formatColumns="0" formatRows="0" autoFilter="0"/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2:D5"/>
  <sheetViews>
    <sheetView showGridLines="0" zoomScaleNormal="100" workbookViewId="0"/>
  </sheetViews>
  <sheetFormatPr defaultRowHeight="11.25"/>
  <cols>
    <col min="1" max="1" width="2.5703125" style="4" customWidth="1"/>
    <col min="2" max="2" width="176.7109375" style="4" customWidth="1"/>
    <col min="3" max="4" width="8.7109375" style="4" customWidth="1"/>
    <col min="5" max="16384" width="9.140625" style="4"/>
  </cols>
  <sheetData>
    <row r="2" spans="2:4">
      <c r="B2" s="53"/>
      <c r="C2" s="53"/>
      <c r="D2" s="53"/>
    </row>
    <row r="3" spans="2:4">
      <c r="B3" s="53"/>
      <c r="C3" s="49"/>
      <c r="D3" s="49"/>
    </row>
    <row r="4" spans="2:4">
      <c r="B4" s="50" t="s">
        <v>7</v>
      </c>
    </row>
    <row r="5" spans="2:4">
      <c r="B5" s="50" t="s">
        <v>103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_HORISONTAL">
    <tabColor indexed="47"/>
  </sheetPr>
  <dimension ref="A3:CY63"/>
  <sheetViews>
    <sheetView showGridLines="0" zoomScaleNormal="100" workbookViewId="0"/>
  </sheetViews>
  <sheetFormatPr defaultRowHeight="11.25"/>
  <cols>
    <col min="1" max="1" width="34.7109375" style="104" customWidth="1"/>
    <col min="2" max="4" width="3.5703125" style="104" customWidth="1"/>
    <col min="5" max="5" width="9.7109375" style="104" customWidth="1"/>
    <col min="6" max="6" width="27.7109375" style="104" customWidth="1"/>
    <col min="7" max="7" width="10.85546875" style="104" customWidth="1"/>
    <col min="8" max="8" width="11.140625" style="104" customWidth="1"/>
    <col min="9" max="11" width="3.5703125" style="104" customWidth="1"/>
    <col min="12" max="12" width="7" style="104" customWidth="1"/>
    <col min="13" max="13" width="6.28515625" style="104" customWidth="1"/>
    <col min="14" max="14" width="3.5703125" style="104" customWidth="1"/>
    <col min="15" max="15" width="12.5703125" style="104" customWidth="1"/>
    <col min="16" max="16" width="11.7109375" style="104" customWidth="1"/>
    <col min="17" max="16384" width="9.140625" style="104"/>
  </cols>
  <sheetData>
    <row r="3" spans="1:99">
      <c r="A3" s="83" t="s">
        <v>345</v>
      </c>
    </row>
    <row r="4" spans="1:99" s="74" customFormat="1" ht="30" customHeight="1">
      <c r="A4" s="72"/>
      <c r="B4" s="72"/>
      <c r="C4" s="72"/>
      <c r="D4" s="73"/>
      <c r="E4" s="112"/>
      <c r="F4" s="113"/>
      <c r="AH4" s="256"/>
    </row>
    <row r="5" spans="1:99" s="203" customFormat="1" ht="30" customHeight="1">
      <c r="A5" s="205" t="s">
        <v>499</v>
      </c>
      <c r="B5" s="200"/>
      <c r="C5" s="200"/>
      <c r="D5" s="201"/>
      <c r="E5" s="202"/>
      <c r="F5" s="204"/>
    </row>
    <row r="6" spans="1:99">
      <c r="A6" s="83" t="s">
        <v>494</v>
      </c>
    </row>
    <row r="7" spans="1:99" s="144" customFormat="1" ht="14.25" customHeight="1">
      <c r="A7" s="148"/>
      <c r="B7" s="149"/>
      <c r="C7" s="152"/>
      <c r="D7" s="171" t="s">
        <v>411</v>
      </c>
      <c r="E7" s="352">
        <v>1</v>
      </c>
      <c r="F7" s="355"/>
      <c r="G7" s="199" t="s">
        <v>498</v>
      </c>
      <c r="H7" s="162"/>
      <c r="I7" s="187">
        <f>MAX(H8:H10)</f>
        <v>1</v>
      </c>
      <c r="J7" s="162"/>
      <c r="K7" s="162"/>
      <c r="L7" s="294">
        <f>SUMIFS(L7:L10,$B7:$B10,"mo")</f>
        <v>0</v>
      </c>
      <c r="M7" s="294">
        <f>SUMIFS(M7:M10,$B7:$B10,"mo")</f>
        <v>0</v>
      </c>
      <c r="N7" s="241">
        <f>COUNTIFS($B7:$B10,"mo",N7:N10,"да")</f>
        <v>0</v>
      </c>
      <c r="O7" s="241">
        <f>COUNTIFS($B7:$B10,"mo",O7:O10,"да")</f>
        <v>0</v>
      </c>
      <c r="P7" s="241">
        <f>COUNTIFS($B7:$B10,"mo",P7:P10,"да")</f>
        <v>0</v>
      </c>
      <c r="Q7" s="197"/>
      <c r="R7" s="197"/>
      <c r="S7" s="187">
        <f>SUM(CK8:CK10)</f>
        <v>0</v>
      </c>
      <c r="T7" s="245">
        <f>SUM(T8:T10)</f>
        <v>0</v>
      </c>
      <c r="U7" s="187"/>
      <c r="V7" s="187"/>
      <c r="W7" s="187"/>
      <c r="X7" s="187"/>
      <c r="Y7" s="187"/>
      <c r="Z7" s="187"/>
      <c r="AA7" s="245">
        <f>SUM(AA8:AA10)</f>
        <v>0</v>
      </c>
      <c r="AB7" s="245">
        <f>SUM(AB8:AB10)</f>
        <v>0</v>
      </c>
      <c r="AC7" s="245">
        <f>SUM(AC8:AC10)</f>
        <v>0</v>
      </c>
      <c r="AD7" s="187">
        <f>COUNTA(AD8:AD10)</f>
        <v>0</v>
      </c>
      <c r="AE7" s="187">
        <f>COUNTA(AE8:AE10)</f>
        <v>0</v>
      </c>
      <c r="AF7" s="187">
        <f>COUNTA(AF8:AF10)</f>
        <v>0</v>
      </c>
      <c r="AG7" s="187">
        <f>COUNTA(AG8:AG10)</f>
        <v>0</v>
      </c>
      <c r="AH7" s="187">
        <f>SUM(CL8:CL10)</f>
        <v>0</v>
      </c>
      <c r="AI7" s="187"/>
      <c r="AJ7" s="187"/>
      <c r="AK7" s="187">
        <f>COUNTA(AK8:AK10)</f>
        <v>0</v>
      </c>
      <c r="AL7" s="187">
        <f>COUNTA(AL8:AL10)</f>
        <v>0</v>
      </c>
      <c r="AM7" s="187">
        <f>COUNTA(AM8:AM10)</f>
        <v>0</v>
      </c>
      <c r="AN7" s="187">
        <f>COUNTA(AN8:AN10)</f>
        <v>0</v>
      </c>
      <c r="AO7" s="187"/>
      <c r="AP7" s="187"/>
      <c r="AQ7" s="187"/>
      <c r="AR7" s="245">
        <f t="shared" ref="AR7:AX7" si="0">SUM(AR8:AR10)</f>
        <v>0</v>
      </c>
      <c r="AS7" s="245">
        <f t="shared" si="0"/>
        <v>0</v>
      </c>
      <c r="AT7" s="245">
        <f t="shared" si="0"/>
        <v>0</v>
      </c>
      <c r="AU7" s="245">
        <f t="shared" si="0"/>
        <v>0</v>
      </c>
      <c r="AV7" s="245">
        <f t="shared" si="0"/>
        <v>0</v>
      </c>
      <c r="AW7" s="245">
        <f t="shared" si="0"/>
        <v>0</v>
      </c>
      <c r="AX7" s="246">
        <f t="shared" si="0"/>
        <v>0</v>
      </c>
      <c r="AY7" s="326"/>
      <c r="AZ7" s="327"/>
      <c r="BA7" s="247">
        <f>SUM(BA8:BA10)</f>
        <v>0</v>
      </c>
      <c r="BB7" s="188">
        <f>SUM(BB8:BB10)</f>
        <v>0</v>
      </c>
      <c r="BC7" s="248">
        <f>IF(BB7=0,0,BA7/BB7)</f>
        <v>0</v>
      </c>
      <c r="BD7" s="326"/>
      <c r="BE7" s="327"/>
      <c r="BF7" s="245">
        <f>SUM(BF8:BF10)</f>
        <v>0</v>
      </c>
      <c r="BG7" s="188">
        <f>SUM(BG8:BG10)</f>
        <v>0</v>
      </c>
      <c r="BH7" s="248">
        <f>IF(BG7=0,0,BF7/BG7)</f>
        <v>0</v>
      </c>
      <c r="BI7" s="326"/>
      <c r="BJ7" s="326"/>
      <c r="BK7" s="187"/>
      <c r="BL7" s="245">
        <f>IFERROR(AVERAGE(BL8:BL12),0)</f>
        <v>0</v>
      </c>
      <c r="BM7" s="188">
        <f>SUM(BM8:BM10)</f>
        <v>0</v>
      </c>
      <c r="BN7" s="188">
        <f>SUM(BN8:BN10)</f>
        <v>0</v>
      </c>
      <c r="BO7" s="188">
        <f>SUM(BO8:BO10)</f>
        <v>0</v>
      </c>
      <c r="BP7" s="187">
        <f>COUNTIF(BP8:BP10,"да")</f>
        <v>0</v>
      </c>
      <c r="BQ7" s="187"/>
      <c r="BR7" s="245">
        <f>SUM(BR8:BR10)</f>
        <v>0</v>
      </c>
      <c r="BS7" s="187">
        <f>COUNTIF(BS8:BS10,"да")</f>
        <v>0</v>
      </c>
      <c r="BT7" s="187"/>
      <c r="BU7" s="187">
        <f>SUM(CM8:CM10)</f>
        <v>0</v>
      </c>
      <c r="BV7" s="187"/>
      <c r="BW7" s="187">
        <f t="shared" ref="BW7:CC7" si="1">SUM(CN8:CN10)</f>
        <v>0</v>
      </c>
      <c r="BX7" s="187">
        <f t="shared" si="1"/>
        <v>0</v>
      </c>
      <c r="BY7" s="187">
        <f t="shared" si="1"/>
        <v>0</v>
      </c>
      <c r="BZ7" s="187">
        <f t="shared" si="1"/>
        <v>0</v>
      </c>
      <c r="CA7" s="187">
        <f t="shared" si="1"/>
        <v>0</v>
      </c>
      <c r="CB7" s="187">
        <f t="shared" si="1"/>
        <v>0</v>
      </c>
      <c r="CC7" s="187">
        <f t="shared" si="1"/>
        <v>0</v>
      </c>
      <c r="CD7" s="187"/>
      <c r="CE7" s="187"/>
      <c r="CF7" s="187"/>
      <c r="CG7" s="187">
        <f>SUM(CU8:CU10)</f>
        <v>0</v>
      </c>
      <c r="CH7" s="187"/>
      <c r="CI7" s="287">
        <f>$F7</f>
        <v>0</v>
      </c>
      <c r="CJ7" s="284"/>
    </row>
    <row r="8" spans="1:99" s="144" customFormat="1" ht="14.25">
      <c r="A8" s="148"/>
      <c r="B8" s="240" t="s">
        <v>9070</v>
      </c>
      <c r="C8" s="152"/>
      <c r="D8" s="171"/>
      <c r="E8" s="353"/>
      <c r="F8" s="355"/>
      <c r="G8" s="343" t="s">
        <v>411</v>
      </c>
      <c r="H8" s="345">
        <v>1</v>
      </c>
      <c r="I8" s="329"/>
      <c r="J8" s="331"/>
      <c r="K8" s="329"/>
      <c r="L8" s="335"/>
      <c r="M8" s="335"/>
      <c r="N8" s="333"/>
      <c r="O8" s="333"/>
      <c r="P8" s="333"/>
      <c r="Q8" s="162"/>
      <c r="R8" s="173">
        <v>0</v>
      </c>
      <c r="S8" s="163"/>
      <c r="T8" s="162"/>
      <c r="U8" s="163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232"/>
      <c r="AY8" s="326"/>
      <c r="AZ8" s="328"/>
      <c r="BA8" s="231"/>
      <c r="BB8" s="164"/>
      <c r="BC8" s="164"/>
      <c r="BD8" s="326"/>
      <c r="BE8" s="328"/>
      <c r="BF8" s="164"/>
      <c r="BG8" s="164"/>
      <c r="BH8" s="164"/>
      <c r="BI8" s="326"/>
      <c r="BJ8" s="326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285">
        <f ca="1">OFFSET(CI8,-1,0)</f>
        <v>0</v>
      </c>
      <c r="CJ8" s="288">
        <f>$J8</f>
        <v>0</v>
      </c>
    </row>
    <row r="9" spans="1:99" s="144" customFormat="1" ht="11.25" customHeight="1">
      <c r="A9" s="139"/>
      <c r="B9" s="140"/>
      <c r="C9" s="143"/>
      <c r="E9" s="353"/>
      <c r="F9" s="355"/>
      <c r="G9" s="344"/>
      <c r="H9" s="346"/>
      <c r="I9" s="330"/>
      <c r="J9" s="332"/>
      <c r="K9" s="330"/>
      <c r="L9" s="336"/>
      <c r="M9" s="336"/>
      <c r="N9" s="334"/>
      <c r="O9" s="334"/>
      <c r="P9" s="334"/>
      <c r="Q9" s="169"/>
      <c r="R9" s="169"/>
      <c r="S9" s="169" t="s">
        <v>430</v>
      </c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220"/>
      <c r="AY9" s="326"/>
      <c r="AZ9" s="328"/>
      <c r="BA9" s="220"/>
      <c r="BB9" s="169"/>
      <c r="BC9" s="169"/>
      <c r="BD9" s="326"/>
      <c r="BE9" s="328"/>
      <c r="BF9" s="169"/>
      <c r="BG9" s="169"/>
      <c r="BH9" s="169"/>
      <c r="BI9" s="326"/>
      <c r="BJ9" s="326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15"/>
      <c r="CI9" s="285">
        <f ca="1">OFFSET(CI9,-1,0)</f>
        <v>0</v>
      </c>
      <c r="CJ9" s="285">
        <f ca="1">OFFSET(CJ9,-1,0)</f>
        <v>0</v>
      </c>
    </row>
    <row r="10" spans="1:99" s="144" customFormat="1">
      <c r="A10" s="139"/>
      <c r="B10" s="140"/>
      <c r="C10" s="143"/>
      <c r="E10" s="354"/>
      <c r="F10" s="355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222"/>
      <c r="AY10" s="326"/>
      <c r="AZ10" s="328"/>
      <c r="BA10" s="222"/>
      <c r="BB10" s="181"/>
      <c r="BC10" s="181"/>
      <c r="BD10" s="326"/>
      <c r="BE10" s="328"/>
      <c r="BF10" s="181"/>
      <c r="BG10" s="181"/>
      <c r="BH10" s="181"/>
      <c r="BI10" s="326"/>
      <c r="BJ10" s="326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2"/>
      <c r="CI10" s="285">
        <f ca="1">OFFSET(CI10,-1,0)</f>
        <v>0</v>
      </c>
      <c r="CJ10" s="289"/>
    </row>
    <row r="11" spans="1:99">
      <c r="A11" s="83" t="s">
        <v>412</v>
      </c>
    </row>
    <row r="12" spans="1:99" s="144" customFormat="1" ht="14.25">
      <c r="A12" s="148"/>
      <c r="B12" s="240" t="s">
        <v>9070</v>
      </c>
      <c r="C12" s="152"/>
      <c r="D12" s="171"/>
      <c r="E12" s="190"/>
      <c r="F12" s="191"/>
      <c r="G12" s="343" t="s">
        <v>411</v>
      </c>
      <c r="H12" s="345">
        <v>1</v>
      </c>
      <c r="I12" s="329"/>
      <c r="J12" s="331"/>
      <c r="K12" s="329"/>
      <c r="L12" s="335"/>
      <c r="M12" s="335"/>
      <c r="N12" s="333"/>
      <c r="O12" s="333"/>
      <c r="P12" s="356"/>
      <c r="Q12" s="162"/>
      <c r="R12" s="173">
        <v>0</v>
      </c>
      <c r="S12" s="163"/>
      <c r="T12" s="162"/>
      <c r="U12" s="163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285">
        <f ca="1">OFFSET(CI12,-1,0)</f>
        <v>0</v>
      </c>
      <c r="CJ12" s="290">
        <f>$J12</f>
        <v>0</v>
      </c>
    </row>
    <row r="13" spans="1:99" s="144" customFormat="1">
      <c r="A13" s="139"/>
      <c r="B13" s="140"/>
      <c r="C13" s="143"/>
      <c r="E13" s="190"/>
      <c r="F13" s="191"/>
      <c r="G13" s="344"/>
      <c r="H13" s="346"/>
      <c r="I13" s="330"/>
      <c r="J13" s="332"/>
      <c r="K13" s="330"/>
      <c r="L13" s="336"/>
      <c r="M13" s="336"/>
      <c r="N13" s="334"/>
      <c r="O13" s="334"/>
      <c r="P13" s="334"/>
      <c r="Q13" s="169"/>
      <c r="R13" s="169"/>
      <c r="S13" s="169" t="s">
        <v>430</v>
      </c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15"/>
      <c r="CI13" s="285">
        <f ca="1">OFFSET(CI13,-1,0)</f>
        <v>0</v>
      </c>
      <c r="CJ13" s="285">
        <f ca="1">OFFSET(CJ13,-1,0)</f>
        <v>0</v>
      </c>
    </row>
    <row r="14" spans="1:99">
      <c r="A14" s="83" t="s">
        <v>413</v>
      </c>
    </row>
    <row r="15" spans="1:99" s="144" customFormat="1" ht="20.25">
      <c r="A15" s="148"/>
      <c r="B15" s="149"/>
      <c r="C15" s="152"/>
      <c r="D15" s="154"/>
      <c r="E15" s="104"/>
      <c r="F15" s="104"/>
      <c r="G15" s="104"/>
      <c r="H15" s="104"/>
      <c r="I15" s="104"/>
      <c r="J15" s="104"/>
      <c r="K15" s="104"/>
      <c r="L15" s="104"/>
      <c r="M15" s="104"/>
      <c r="N15" s="238"/>
      <c r="O15" s="104"/>
      <c r="P15" s="104"/>
      <c r="Q15" s="172" t="s">
        <v>411</v>
      </c>
      <c r="R15" s="170">
        <v>1</v>
      </c>
      <c r="S15" s="165"/>
      <c r="T15" s="249"/>
      <c r="U15" s="167"/>
      <c r="V15" s="168"/>
      <c r="W15" s="165"/>
      <c r="X15" s="165"/>
      <c r="Y15" s="168"/>
      <c r="Z15" s="167"/>
      <c r="AA15" s="249"/>
      <c r="AB15" s="249"/>
      <c r="AC15" s="250">
        <f>AA15-AB15</f>
        <v>0</v>
      </c>
      <c r="AD15" s="174"/>
      <c r="AE15" s="174"/>
      <c r="AF15" s="174"/>
      <c r="AG15" s="174"/>
      <c r="AH15" s="198"/>
      <c r="AI15" s="168"/>
      <c r="AJ15" s="165"/>
      <c r="AK15" s="174"/>
      <c r="AL15" s="174"/>
      <c r="AM15" s="174"/>
      <c r="AN15" s="175"/>
      <c r="AO15" s="168"/>
      <c r="AP15" s="168"/>
      <c r="AQ15" s="177"/>
      <c r="AR15" s="250">
        <f>SUM(AS15:AX15)</f>
        <v>0</v>
      </c>
      <c r="AS15" s="249"/>
      <c r="AT15" s="249"/>
      <c r="AU15" s="249"/>
      <c r="AV15" s="249"/>
      <c r="AW15" s="249"/>
      <c r="AX15" s="249"/>
      <c r="AY15" s="216"/>
      <c r="AZ15" s="216"/>
      <c r="BA15" s="249"/>
      <c r="BB15" s="166"/>
      <c r="BC15" s="251">
        <f>IF(BB15=0,0,BA15/BB15)</f>
        <v>0</v>
      </c>
      <c r="BD15" s="216"/>
      <c r="BE15" s="216"/>
      <c r="BF15" s="249"/>
      <c r="BG15" s="166"/>
      <c r="BH15" s="251">
        <f>IF(BG15=0,0,BF15/BG15)</f>
        <v>0</v>
      </c>
      <c r="BI15" s="216"/>
      <c r="BJ15" s="216"/>
      <c r="BK15" s="165"/>
      <c r="BL15" s="249"/>
      <c r="BM15" s="166"/>
      <c r="BN15" s="166"/>
      <c r="BO15" s="166"/>
      <c r="BP15" s="167"/>
      <c r="BQ15" s="177"/>
      <c r="BR15" s="217"/>
      <c r="BS15" s="216"/>
      <c r="BT15" s="177"/>
      <c r="BU15" s="174"/>
      <c r="BV15" s="177"/>
      <c r="BW15" s="174"/>
      <c r="BX15" s="174"/>
      <c r="BY15" s="174"/>
      <c r="BZ15" s="174"/>
      <c r="CA15" s="174"/>
      <c r="CB15" s="174"/>
      <c r="CC15" s="174"/>
      <c r="CD15" s="165"/>
      <c r="CE15" s="165"/>
      <c r="CF15" s="292"/>
      <c r="CG15" s="174"/>
      <c r="CH15" s="177"/>
      <c r="CI15" s="285">
        <f ca="1">OFFSET(CI15,-1,0)</f>
        <v>0</v>
      </c>
      <c r="CJ15" s="285">
        <f ca="1">OFFSET(CJ15,-1,0)</f>
        <v>0</v>
      </c>
      <c r="CK15" s="144">
        <f ca="1">IFERROR(1/COUNTIFS(Дворы!$CI$12:$CI$31,$CI15,Дворы!$CJ$12:$CJ$31,$CJ15,Дворы!$S$12:$S$31,$S15),0)</f>
        <v>0</v>
      </c>
      <c r="CL15" s="144">
        <f ca="1">IFERROR(1/COUNTIFS(Дворы!$CI$12:$CI$31,$CI15,Дворы!$CJ$12:$CJ$31,$CJ15,Дворы!AH$12:AH$31,AH15,Дворы!AI$12:AI$31,AI15),0)</f>
        <v>0</v>
      </c>
      <c r="CM15" s="144">
        <f ca="1">IFERROR(1/COUNTIFS(Дворы!$CI$12:$CI$31,$CI15,Дворы!$CJ$12:$CJ$31,$CJ15,Дворы!$S$12:$S$31,$S15,Дворы!BU$12:BU$31,BU15,Дворы!BU$12:BU$31,"a"),0)</f>
        <v>0</v>
      </c>
      <c r="CN15" s="144">
        <f ca="1">IFERROR(1/COUNTIFS(Дворы!$CI$12:$CI$31,$CI15,Дворы!$CJ$12:$CJ$31,$CJ15,Дворы!$S$12:$S$31,$S15,Дворы!BW$12:BW$31,BW15,Дворы!BW$12:BW$31,"a"),0)</f>
        <v>0</v>
      </c>
      <c r="CO15" s="144">
        <f ca="1">IF(COUNTIFS(Дворы!$CI$12:$CI$31,$CI15,Дворы!$CJ$12:$CJ$31,$CJ15,Дворы!$S$12:$S$31,$S15,Дворы!BX$12:BX$31,"")&lt;&gt;0,0,IFERROR(1/COUNTIFS(Дворы!$CI$12:$CI$31,$CI15,Дворы!$CJ$12:$CJ$31,$CJ15,Дворы!$S$12:$S$31,$S15,Дворы!BX$12:BX$31,BX15,Дворы!BX$12:BX$31,"a"),0))</f>
        <v>0</v>
      </c>
      <c r="CP15" s="144">
        <f ca="1">IF(OR(CO15&lt;&gt;0,CQ15&lt;&gt;0),0,IFERROR(1/COUNTIFS(Дворы!$CI$12:$CI$31,$CI15,Дворы!$CJ$12:$CJ$31,$CJ15,Дворы!$S$12:$S$31,$S15,Дворы!BY$12:BY$31,BY15,Дворы!BY$12:BY$31,"a"),0))</f>
        <v>0</v>
      </c>
      <c r="CQ15" s="144">
        <f ca="1">IF(COUNTIFS(Дворы!$CI$12:$CI$31,$CI15,Дворы!$CJ$12:$CJ$31,$CJ15,Дворы!$S$12:$S$31,$S15,Дворы!BZ$12:BZ$31,"a")=0,0,IFERROR(1/COUNTIFS(Дворы!$CI$12:$CI$31,$CI15,Дворы!$CJ$12:$CJ$31,$CJ15,Дворы!$S$12:$S$31,$S15),0))</f>
        <v>0</v>
      </c>
      <c r="CR15" s="144">
        <f ca="1">IFERROR(1/COUNTIFS(Дворы!$CI$12:$CI$31,$CI15,Дворы!$CJ$12:$CJ$31,$CJ15,Дворы!$S$12:$S$31,$S15,Дворы!CA$12:CA$31,CA15,Дворы!CA$12:CA$31,"a"),0)</f>
        <v>0</v>
      </c>
      <c r="CS15" s="144">
        <f ca="1">IFERROR(1/COUNTIFS(Дворы!$CI$12:$CI$31,$CI15,Дворы!$CJ$12:$CJ$31,$CJ15,Дворы!$S$12:$S$31,$S15,Дворы!CB$12:CB$31,CB15,Дворы!CB$12:CB$31,"a"),0)</f>
        <v>0</v>
      </c>
      <c r="CT15" s="144">
        <f ca="1">IFERROR(1/COUNTIFS(Дворы!$CI$12:$CI$31,$CI15,Дворы!$CJ$12:$CJ$31,$CJ15,Дворы!$S$12:$S$31,$S15,Дворы!CC$12:CC$31,CC15,Дворы!CC$12:CC$31,"a"),0)</f>
        <v>0</v>
      </c>
      <c r="CU15" s="144">
        <f ca="1">IFERROR(1/COUNTIFS(Дворы!$CI$12:$CI$31,$CI15,Дворы!$CJ$12:$CJ$31,$CJ15,Дворы!$S$12:$S$31,$S15,Дворы!CG$12:CG$31,CG15,Дворы!CG$12:CG$31,"a"),0)</f>
        <v>0</v>
      </c>
    </row>
    <row r="17" spans="1:103" s="203" customFormat="1" ht="30" customHeight="1">
      <c r="A17" s="205" t="s">
        <v>500</v>
      </c>
      <c r="B17" s="200"/>
      <c r="C17" s="200"/>
      <c r="D17" s="201"/>
      <c r="E17" s="202"/>
      <c r="F17" s="204"/>
    </row>
    <row r="18" spans="1:103">
      <c r="A18" s="83" t="s">
        <v>501</v>
      </c>
    </row>
    <row r="19" spans="1:103" s="144" customFormat="1" ht="14.25">
      <c r="A19" s="148"/>
      <c r="B19" s="149"/>
      <c r="C19" s="152"/>
      <c r="D19" s="171" t="s">
        <v>411</v>
      </c>
      <c r="E19" s="347" t="s">
        <v>281</v>
      </c>
      <c r="F19" s="329"/>
      <c r="G19" s="199" t="s">
        <v>498</v>
      </c>
      <c r="H19" s="162"/>
      <c r="I19" s="187">
        <f>MAX(H20:H22)</f>
        <v>1</v>
      </c>
      <c r="J19" s="162"/>
      <c r="K19" s="162"/>
      <c r="L19" s="294">
        <f>SUMIFS(L19:L22,$B19:$B22,"mo")</f>
        <v>0</v>
      </c>
      <c r="M19" s="294">
        <f>SUMIFS(M19:M22,$B19:$B22,"mo")</f>
        <v>0</v>
      </c>
      <c r="N19" s="241">
        <f>COUNTIFS($B19:$B22,"mo",N19:N22,"да")</f>
        <v>0</v>
      </c>
      <c r="O19" s="241">
        <f>COUNTIFS($B19:$B22,"mo",O19:O22,"да")</f>
        <v>0</v>
      </c>
      <c r="P19" s="241">
        <f>COUNTIFS($B19:$B22,"mo",P19:P22,"да")</f>
        <v>0</v>
      </c>
      <c r="Q19" s="197"/>
      <c r="R19" s="197"/>
      <c r="S19" s="187">
        <f>SUM(CM20:CM22)</f>
        <v>0</v>
      </c>
      <c r="T19" s="245">
        <f>SUM(T20:T22)</f>
        <v>0</v>
      </c>
      <c r="U19" s="187">
        <f>COUNTIF(U20:U22,"да")</f>
        <v>0</v>
      </c>
      <c r="V19" s="187"/>
      <c r="W19" s="187"/>
      <c r="X19" s="187"/>
      <c r="Y19" s="187"/>
      <c r="Z19" s="187"/>
      <c r="AA19" s="245"/>
      <c r="AB19" s="245">
        <f>SUM(AB20:AB22)</f>
        <v>0</v>
      </c>
      <c r="AC19" s="245">
        <f>SUM(AC20:AC22)</f>
        <v>0</v>
      </c>
      <c r="AD19" s="245">
        <f>SUM(AD20:AD22)</f>
        <v>0</v>
      </c>
      <c r="AE19" s="187">
        <f>COUNTA(AE20:AE22)</f>
        <v>0</v>
      </c>
      <c r="AF19" s="187">
        <f>COUNTA(AF20:AF22)</f>
        <v>0</v>
      </c>
      <c r="AG19" s="187">
        <f>COUNTA(AG20:AG22)</f>
        <v>0</v>
      </c>
      <c r="AH19" s="187">
        <f>COUNTA(AH20:AH22)</f>
        <v>0</v>
      </c>
      <c r="AI19" s="187">
        <f>SUM(CN20:CN22)</f>
        <v>0</v>
      </c>
      <c r="AJ19" s="187"/>
      <c r="AK19" s="187"/>
      <c r="AL19" s="187">
        <f>COUNTA(AL20:AL22)</f>
        <v>0</v>
      </c>
      <c r="AM19" s="187">
        <f>COUNTA(AM20:AM22)</f>
        <v>0</v>
      </c>
      <c r="AN19" s="187">
        <f>COUNTA(AN20:AN22)</f>
        <v>0</v>
      </c>
      <c r="AO19" s="187">
        <f>COUNTA(AO20:AO22)</f>
        <v>0</v>
      </c>
      <c r="AP19" s="187"/>
      <c r="AQ19" s="245"/>
      <c r="AR19" s="245"/>
      <c r="AS19" s="245">
        <f t="shared" ref="AS19:AY19" si="2">SUM(AS20:AS22)</f>
        <v>0</v>
      </c>
      <c r="AT19" s="245">
        <f t="shared" si="2"/>
        <v>0</v>
      </c>
      <c r="AU19" s="245">
        <f t="shared" si="2"/>
        <v>0</v>
      </c>
      <c r="AV19" s="245">
        <f t="shared" si="2"/>
        <v>0</v>
      </c>
      <c r="AW19" s="245">
        <f t="shared" si="2"/>
        <v>0</v>
      </c>
      <c r="AX19" s="245">
        <f t="shared" si="2"/>
        <v>0</v>
      </c>
      <c r="AY19" s="245">
        <f t="shared" si="2"/>
        <v>0</v>
      </c>
      <c r="AZ19" s="326"/>
      <c r="BA19" s="327"/>
      <c r="BB19" s="245">
        <f>SUM(BB20:BB22)</f>
        <v>0</v>
      </c>
      <c r="BC19" s="188">
        <f>SUM(BC20:BC22)</f>
        <v>0</v>
      </c>
      <c r="BD19" s="248">
        <f>IF(BC19=0,0,BB19/BC19)</f>
        <v>0</v>
      </c>
      <c r="BE19" s="326"/>
      <c r="BF19" s="188"/>
      <c r="BG19" s="245">
        <f>IFERROR(AVERAGE(BG20:BG22),0)</f>
        <v>0</v>
      </c>
      <c r="BH19" s="188">
        <f>SUM(BH20:BH22)</f>
        <v>0</v>
      </c>
      <c r="BI19" s="188">
        <f>SUM(BI20:BI22)</f>
        <v>0</v>
      </c>
      <c r="BJ19" s="188">
        <f>SUM(BJ20:BJ22)</f>
        <v>0</v>
      </c>
      <c r="BK19" s="187">
        <f>COUNTIF(BK20:BK22,"да")</f>
        <v>0</v>
      </c>
      <c r="BL19" s="188"/>
      <c r="BM19" s="188">
        <f>SUM(BM20:BM22)</f>
        <v>0</v>
      </c>
      <c r="BN19" s="188"/>
      <c r="BO19" s="187"/>
      <c r="BP19" s="187">
        <f>SUM(CO20:CO22)</f>
        <v>0</v>
      </c>
      <c r="BQ19" s="221"/>
      <c r="BR19" s="187">
        <f t="shared" ref="BR19:BX19" si="3">SUM(CP20:CP22)</f>
        <v>0</v>
      </c>
      <c r="BS19" s="187">
        <f t="shared" si="3"/>
        <v>0</v>
      </c>
      <c r="BT19" s="187">
        <f t="shared" si="3"/>
        <v>0</v>
      </c>
      <c r="BU19" s="187">
        <f t="shared" si="3"/>
        <v>0</v>
      </c>
      <c r="BV19" s="187">
        <f t="shared" si="3"/>
        <v>0</v>
      </c>
      <c r="BW19" s="187">
        <f t="shared" si="3"/>
        <v>0</v>
      </c>
      <c r="BX19" s="187">
        <f t="shared" si="3"/>
        <v>0</v>
      </c>
      <c r="BY19" s="187"/>
      <c r="BZ19" s="187"/>
      <c r="CA19" s="187"/>
      <c r="CB19" s="326"/>
      <c r="CC19" s="337"/>
      <c r="CD19" s="340">
        <f>IF(M19=0,0,CC19/M19*100)</f>
        <v>0</v>
      </c>
      <c r="CE19" s="323"/>
      <c r="CF19" s="323"/>
      <c r="CG19" s="187">
        <f>SUM(CW20:CW22)</f>
        <v>0</v>
      </c>
      <c r="CH19" s="187">
        <f>SUM(CX20:CX22)</f>
        <v>0</v>
      </c>
      <c r="CI19" s="187">
        <f>SUM(CY20:CY22)</f>
        <v>0</v>
      </c>
      <c r="CJ19" s="187"/>
      <c r="CK19" s="287">
        <f>$F19</f>
        <v>0</v>
      </c>
      <c r="CL19" s="284"/>
    </row>
    <row r="20" spans="1:103" s="144" customFormat="1" ht="14.25">
      <c r="A20" s="148"/>
      <c r="B20" s="240" t="s">
        <v>9070</v>
      </c>
      <c r="C20" s="152"/>
      <c r="D20" s="171"/>
      <c r="E20" s="348"/>
      <c r="F20" s="351"/>
      <c r="G20" s="343" t="s">
        <v>411</v>
      </c>
      <c r="H20" s="345">
        <v>1</v>
      </c>
      <c r="I20" s="329"/>
      <c r="J20" s="331"/>
      <c r="K20" s="329"/>
      <c r="L20" s="335"/>
      <c r="M20" s="335"/>
      <c r="N20" s="333"/>
      <c r="O20" s="333"/>
      <c r="P20" s="333"/>
      <c r="Q20" s="162"/>
      <c r="R20" s="173">
        <v>0</v>
      </c>
      <c r="S20" s="163"/>
      <c r="T20" s="162"/>
      <c r="U20" s="163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326"/>
      <c r="BA20" s="328"/>
      <c r="BB20" s="164"/>
      <c r="BC20" s="164"/>
      <c r="BD20" s="164"/>
      <c r="BE20" s="326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219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326"/>
      <c r="CC20" s="338"/>
      <c r="CD20" s="341">
        <f>CD$13</f>
        <v>0</v>
      </c>
      <c r="CE20" s="324"/>
      <c r="CF20" s="324"/>
      <c r="CG20" s="164"/>
      <c r="CH20" s="164"/>
      <c r="CI20" s="164"/>
      <c r="CJ20" s="164"/>
      <c r="CK20" s="285">
        <f ca="1">OFFSET(CK20,-1,0)</f>
        <v>0</v>
      </c>
      <c r="CL20" s="288">
        <f>$J20</f>
        <v>0</v>
      </c>
    </row>
    <row r="21" spans="1:103" s="144" customFormat="1" ht="11.25" customHeight="1">
      <c r="A21" s="139"/>
      <c r="B21" s="140"/>
      <c r="C21" s="143"/>
      <c r="E21" s="348"/>
      <c r="F21" s="351"/>
      <c r="G21" s="344"/>
      <c r="H21" s="346"/>
      <c r="I21" s="330"/>
      <c r="J21" s="332"/>
      <c r="K21" s="330"/>
      <c r="L21" s="336"/>
      <c r="M21" s="336"/>
      <c r="N21" s="334"/>
      <c r="O21" s="334"/>
      <c r="P21" s="334"/>
      <c r="Q21" s="169"/>
      <c r="R21" s="169"/>
      <c r="S21" s="169" t="s">
        <v>504</v>
      </c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326"/>
      <c r="BA21" s="328"/>
      <c r="BB21" s="169"/>
      <c r="BC21" s="169"/>
      <c r="BD21" s="169"/>
      <c r="BE21" s="326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220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326"/>
      <c r="CC21" s="338"/>
      <c r="CD21" s="341">
        <f>CD$13</f>
        <v>0</v>
      </c>
      <c r="CE21" s="324"/>
      <c r="CF21" s="324"/>
      <c r="CG21" s="214"/>
      <c r="CH21" s="214"/>
      <c r="CI21" s="214"/>
      <c r="CJ21" s="215"/>
      <c r="CK21" s="285">
        <f ca="1">OFFSET(CK21,-1,0)</f>
        <v>0</v>
      </c>
      <c r="CL21" s="285">
        <f ca="1">OFFSET(CL21,-1,0)</f>
        <v>0</v>
      </c>
    </row>
    <row r="22" spans="1:103" s="144" customFormat="1">
      <c r="A22" s="139"/>
      <c r="B22" s="140"/>
      <c r="C22" s="143"/>
      <c r="E22" s="349"/>
      <c r="F22" s="330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326"/>
      <c r="BA22" s="328"/>
      <c r="BB22" s="181"/>
      <c r="BC22" s="181"/>
      <c r="BD22" s="181"/>
      <c r="BE22" s="326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222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326"/>
      <c r="CC22" s="339"/>
      <c r="CD22" s="342">
        <f>CD$13</f>
        <v>0</v>
      </c>
      <c r="CE22" s="325"/>
      <c r="CF22" s="325"/>
      <c r="CG22" s="214"/>
      <c r="CH22" s="214"/>
      <c r="CI22" s="214"/>
      <c r="CJ22" s="215"/>
      <c r="CK22" s="285">
        <f ca="1">OFFSET(CK22,-1,0)</f>
        <v>0</v>
      </c>
      <c r="CL22" s="289"/>
    </row>
    <row r="23" spans="1:103">
      <c r="A23" s="83" t="s">
        <v>502</v>
      </c>
    </row>
    <row r="24" spans="1:103" s="144" customFormat="1" ht="14.25">
      <c r="A24" s="148"/>
      <c r="B24" s="240" t="s">
        <v>9070</v>
      </c>
      <c r="C24" s="152"/>
      <c r="D24" s="171"/>
      <c r="E24" s="190"/>
      <c r="F24" s="191"/>
      <c r="G24" s="343" t="s">
        <v>411</v>
      </c>
      <c r="H24" s="345">
        <v>1</v>
      </c>
      <c r="I24" s="329"/>
      <c r="J24" s="331"/>
      <c r="K24" s="329"/>
      <c r="L24" s="335"/>
      <c r="M24" s="335"/>
      <c r="N24" s="333"/>
      <c r="O24" s="333"/>
      <c r="P24" s="333"/>
      <c r="Q24" s="162"/>
      <c r="R24" s="173">
        <v>0</v>
      </c>
      <c r="S24" s="163"/>
      <c r="T24" s="162"/>
      <c r="U24" s="163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219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285">
        <f ca="1">OFFSET(CK24,-1,0)</f>
        <v>0</v>
      </c>
      <c r="CL24" s="290">
        <f>$J24</f>
        <v>0</v>
      </c>
    </row>
    <row r="25" spans="1:103" s="144" customFormat="1" ht="11.25" customHeight="1">
      <c r="A25" s="139"/>
      <c r="B25" s="140"/>
      <c r="C25" s="143"/>
      <c r="E25" s="190"/>
      <c r="F25" s="191"/>
      <c r="G25" s="344"/>
      <c r="H25" s="346"/>
      <c r="I25" s="330"/>
      <c r="J25" s="332"/>
      <c r="K25" s="330"/>
      <c r="L25" s="336"/>
      <c r="M25" s="336"/>
      <c r="N25" s="334"/>
      <c r="O25" s="334"/>
      <c r="P25" s="334"/>
      <c r="Q25" s="169"/>
      <c r="R25" s="169"/>
      <c r="S25" s="169" t="s">
        <v>504</v>
      </c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220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214"/>
      <c r="CH25" s="214"/>
      <c r="CI25" s="214"/>
      <c r="CJ25" s="215"/>
      <c r="CK25" s="285">
        <f ca="1">OFFSET(CK25,-1,0)</f>
        <v>0</v>
      </c>
      <c r="CL25" s="285">
        <f ca="1">OFFSET(CL25,-1,0)</f>
        <v>0</v>
      </c>
    </row>
    <row r="26" spans="1:103">
      <c r="A26" s="83" t="s">
        <v>503</v>
      </c>
    </row>
    <row r="27" spans="1:103" s="144" customFormat="1" ht="20.25">
      <c r="A27" s="148"/>
      <c r="B27" s="149"/>
      <c r="C27" s="152"/>
      <c r="D27" s="15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72" t="s">
        <v>411</v>
      </c>
      <c r="R27" s="170" t="s">
        <v>281</v>
      </c>
      <c r="S27" s="198"/>
      <c r="T27" s="249"/>
      <c r="U27" s="167"/>
      <c r="V27" s="218"/>
      <c r="W27" s="167"/>
      <c r="X27" s="168"/>
      <c r="Y27" s="198"/>
      <c r="Z27" s="168"/>
      <c r="AA27" s="167"/>
      <c r="AB27" s="249"/>
      <c r="AC27" s="249"/>
      <c r="AD27" s="250">
        <f>AB27-AC27</f>
        <v>0</v>
      </c>
      <c r="AE27" s="174"/>
      <c r="AF27" s="174"/>
      <c r="AG27" s="174"/>
      <c r="AH27" s="174"/>
      <c r="AI27" s="198"/>
      <c r="AJ27" s="168"/>
      <c r="AK27" s="198"/>
      <c r="AL27" s="174"/>
      <c r="AM27" s="174"/>
      <c r="AN27" s="174"/>
      <c r="AO27" s="175"/>
      <c r="AP27" s="168"/>
      <c r="AQ27" s="168"/>
      <c r="AR27" s="218"/>
      <c r="AS27" s="250">
        <f>SUM(AT27:AY27)</f>
        <v>0</v>
      </c>
      <c r="AT27" s="249"/>
      <c r="AU27" s="249"/>
      <c r="AV27" s="249"/>
      <c r="AW27" s="249"/>
      <c r="AX27" s="249"/>
      <c r="AY27" s="249"/>
      <c r="AZ27" s="164"/>
      <c r="BA27" s="164"/>
      <c r="BB27" s="249"/>
      <c r="BC27" s="166"/>
      <c r="BD27" s="251">
        <f>IF(BC27=0,0,BB27/BC27)</f>
        <v>0</v>
      </c>
      <c r="BE27" s="164"/>
      <c r="BF27" s="198"/>
      <c r="BG27" s="249"/>
      <c r="BH27" s="166"/>
      <c r="BI27" s="166"/>
      <c r="BJ27" s="166"/>
      <c r="BK27" s="167"/>
      <c r="BL27" s="218" t="s">
        <v>547</v>
      </c>
      <c r="BM27" s="217" t="s">
        <v>547</v>
      </c>
      <c r="BN27" s="216" t="s">
        <v>547</v>
      </c>
      <c r="BO27" s="218" t="s">
        <v>547</v>
      </c>
      <c r="BP27" s="174"/>
      <c r="BQ27" s="177"/>
      <c r="BR27" s="174"/>
      <c r="BS27" s="174"/>
      <c r="BT27" s="174"/>
      <c r="BU27" s="174"/>
      <c r="BV27" s="174"/>
      <c r="BW27" s="174"/>
      <c r="BX27" s="174"/>
      <c r="BY27" s="198"/>
      <c r="BZ27" s="198"/>
      <c r="CA27" s="292"/>
      <c r="CB27" s="216"/>
      <c r="CC27" s="258"/>
      <c r="CD27" s="259"/>
      <c r="CE27" s="217"/>
      <c r="CF27" s="217"/>
      <c r="CG27" s="174"/>
      <c r="CH27" s="174"/>
      <c r="CI27" s="174"/>
      <c r="CJ27" s="218" t="s">
        <v>547</v>
      </c>
      <c r="CK27" s="285">
        <f ca="1">OFFSET(CK27,-1,0)</f>
        <v>0</v>
      </c>
      <c r="CL27" s="285">
        <f ca="1">OFFSET(CL27,-1,0)</f>
        <v>0</v>
      </c>
      <c r="CM27" s="144">
        <f ca="1">IFERROR(1/COUNTIFS('Общественные территории'!$CK$12:$CK$31,$CK27,'Общественные территории'!$CL$12:$CL$31,$CL27,'Общественные территории'!$S$12:$S$31,$S27),0)</f>
        <v>0</v>
      </c>
      <c r="CN27" s="144">
        <f ca="1">IFERROR(1/COUNTIFS('Общественные территории'!$CK$12:$CK$31,$CK27,'Общественные территории'!$CL$12:$CL$31,$CL27,'Общественные территории'!AI$12:AI$31,AI27,'Общественные территории'!AJ$12:AJ$31,AJ27),0)</f>
        <v>0</v>
      </c>
      <c r="CO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территории'!BP$12:BP$31,BP27,'Общественные территории'!BP$12:BP$31,"a"),0)</f>
        <v>0</v>
      </c>
      <c r="CP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территории'!BR$12:BR$31,BR27,'Общественные территории'!BR$12:BR$31,"a"),0)</f>
        <v>0</v>
      </c>
      <c r="CQ27" s="144">
        <f ca="1">IF(COUNTIFS('Общественные территории'!$CK$12:$CK$31,$CK27,'Общественные территории'!$CL$12:$CL$31,$CL27,'Общественные территории'!$S$12:$S$31,$S27,'Общественные территории'!BS$12:BS$31,"")&lt;&gt;0,0,IFERROR(1/COUNTIFS('Общественные территории'!$CK$12:$CK$31,$CK27,'Общественные территории'!$CL$12:$CL$31,$CL27,'Общественные территории'!$S$12:$S$31,$S27,'Общественные территории'!BS$12:BS$31,BS27,'Общественные территории'!BS$12:BS$31,"a"),0))</f>
        <v>0</v>
      </c>
      <c r="CR27" s="144">
        <f ca="1">IF(OR(CQ27&lt;&gt;0,CS27&lt;&gt;0),0,IFERROR(1/COUNTIFS('Общественные территории'!$CK$12:$CK$31,$CK27,'Общественные территории'!$CL$12:$CL$31,$CL27,'Общественные территории'!$S$12:$S$31,$S27,'Общественные территории'!BT$12:BT$31,BT27,'Общественные территории'!BT$12:BT$31,"a"),0))</f>
        <v>0</v>
      </c>
      <c r="CS27" s="144">
        <f ca="1">IF(COUNTIFS('Общественные территории'!$CK$12:$CK$31,$CK27,'Общественные территории'!$CL$12:$CL$31,$CL27,'Общественные территории'!$S$12:$S$31,$S27,'Общественные территории'!BU$12:BU$31,"a")=0,0,IFERROR(1/COUNTIFS('Общественные территории'!$CK$12:$CK$31,$CK27,'Общественные территории'!$CL$12:$CL$31,$CL27,'Общественные территории'!$S$12:$S$31,$S27),0))</f>
        <v>0</v>
      </c>
      <c r="CT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территории'!BV$12:BV$31,BV27,'Общественные территории'!BV$12:BV$31,"a"),0)</f>
        <v>0</v>
      </c>
      <c r="CU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территории'!BW$12:BW$31,BW27,'Общественные территории'!BW$12:BW$31,"a"),0)</f>
        <v>0</v>
      </c>
      <c r="CV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территории'!BX$12:BX$31,BX27,'Общественные территории'!BX$12:BX$31,"a"),0)</f>
        <v>0</v>
      </c>
      <c r="CW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территории'!CG$12:CG$31,CG27,'Общественные территории'!CG$12:CG$31,"a"),0)</f>
        <v>0</v>
      </c>
      <c r="CX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территории'!CH$12:CH$31,CH27,'Общественные территории'!CH$12:CH$31,"a"),0)</f>
        <v>0</v>
      </c>
      <c r="CY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территории'!CI$12:CI$31,CI27,'Общественные территории'!CI$12:CI$31,"a"),0)</f>
        <v>0</v>
      </c>
    </row>
    <row r="29" spans="1:103" s="203" customFormat="1" ht="30" customHeight="1">
      <c r="A29" s="205" t="s">
        <v>548</v>
      </c>
      <c r="B29" s="200"/>
      <c r="C29" s="200"/>
      <c r="D29" s="201"/>
      <c r="E29" s="202"/>
      <c r="F29" s="204"/>
    </row>
    <row r="30" spans="1:103">
      <c r="A30" s="83" t="s">
        <v>549</v>
      </c>
    </row>
    <row r="31" spans="1:103" s="144" customFormat="1" ht="14.25">
      <c r="A31" s="148"/>
      <c r="B31" s="149"/>
      <c r="C31" s="152"/>
      <c r="D31" s="171" t="s">
        <v>411</v>
      </c>
      <c r="E31" s="347" t="s">
        <v>281</v>
      </c>
      <c r="F31" s="329"/>
      <c r="G31" s="199" t="s">
        <v>498</v>
      </c>
      <c r="H31" s="162"/>
      <c r="I31" s="187">
        <f>MAX(H32:H34)</f>
        <v>1</v>
      </c>
      <c r="J31" s="162"/>
      <c r="K31" s="162"/>
      <c r="L31" s="294">
        <f>SUMIFS(L31:L34,$B31:$B34,"mo")</f>
        <v>0</v>
      </c>
      <c r="M31" s="294">
        <f>SUMIFS(M31:M34,$B31:$B34,"mo")</f>
        <v>0</v>
      </c>
      <c r="N31" s="241">
        <f>COUNTIFS($B31:$B34,"mo",N31:N34,"да")</f>
        <v>0</v>
      </c>
      <c r="O31" s="241">
        <f>COUNTIFS($B31:$B34,"mo",O31:O34,"да")</f>
        <v>0</v>
      </c>
      <c r="P31" s="241">
        <f>COUNTIFS($B31:$B34,"mo",P31:P34,"да")</f>
        <v>0</v>
      </c>
      <c r="Q31" s="197"/>
      <c r="R31" s="197"/>
      <c r="S31" s="187">
        <f>SUM(AX32:AX34)</f>
        <v>0</v>
      </c>
      <c r="T31" s="245">
        <f>SUM(T32:T34)</f>
        <v>0</v>
      </c>
      <c r="U31" s="187"/>
      <c r="V31" s="187"/>
      <c r="W31" s="245">
        <f>SUM(W32:W34)</f>
        <v>0</v>
      </c>
      <c r="X31" s="245">
        <f>SUM(X32:X34)</f>
        <v>0</v>
      </c>
      <c r="Y31" s="245">
        <f>SUM(Y32:Y34)</f>
        <v>0</v>
      </c>
      <c r="Z31" s="187"/>
      <c r="AA31" s="187">
        <f>SUM(AY32:AY34)</f>
        <v>0</v>
      </c>
      <c r="AB31" s="187"/>
      <c r="AC31" s="187"/>
      <c r="AD31" s="187"/>
      <c r="AE31" s="187"/>
      <c r="AF31" s="245">
        <f t="shared" ref="AF31:AL31" si="4">SUM(AF32:AF34)</f>
        <v>0</v>
      </c>
      <c r="AG31" s="245">
        <f t="shared" si="4"/>
        <v>0</v>
      </c>
      <c r="AH31" s="245">
        <f t="shared" si="4"/>
        <v>0</v>
      </c>
      <c r="AI31" s="245">
        <f t="shared" si="4"/>
        <v>0</v>
      </c>
      <c r="AJ31" s="245">
        <f t="shared" si="4"/>
        <v>0</v>
      </c>
      <c r="AK31" s="245">
        <f t="shared" si="4"/>
        <v>0</v>
      </c>
      <c r="AL31" s="245">
        <f t="shared" si="4"/>
        <v>0</v>
      </c>
      <c r="AM31" s="187">
        <f>SUM(AZ32:AZ34)</f>
        <v>0</v>
      </c>
      <c r="AN31" s="187"/>
      <c r="AO31" s="187">
        <f t="shared" ref="AO31:AU31" si="5">SUM(BA32:BA34)</f>
        <v>0</v>
      </c>
      <c r="AP31" s="187">
        <f t="shared" si="5"/>
        <v>0</v>
      </c>
      <c r="AQ31" s="187">
        <f t="shared" si="5"/>
        <v>0</v>
      </c>
      <c r="AR31" s="187">
        <f t="shared" si="5"/>
        <v>0</v>
      </c>
      <c r="AS31" s="187">
        <f t="shared" si="5"/>
        <v>0</v>
      </c>
      <c r="AT31" s="187">
        <f t="shared" si="5"/>
        <v>0</v>
      </c>
      <c r="AU31" s="187">
        <f t="shared" si="5"/>
        <v>0</v>
      </c>
      <c r="AV31" s="287">
        <f>$F31</f>
        <v>0</v>
      </c>
      <c r="AW31" s="284"/>
    </row>
    <row r="32" spans="1:103" s="144" customFormat="1" ht="14.25">
      <c r="A32" s="148"/>
      <c r="B32" s="240" t="s">
        <v>9070</v>
      </c>
      <c r="C32" s="152"/>
      <c r="D32" s="171"/>
      <c r="E32" s="348"/>
      <c r="F32" s="351"/>
      <c r="G32" s="343" t="s">
        <v>411</v>
      </c>
      <c r="H32" s="345">
        <v>1</v>
      </c>
      <c r="I32" s="329"/>
      <c r="J32" s="331"/>
      <c r="K32" s="329"/>
      <c r="L32" s="335"/>
      <c r="M32" s="335"/>
      <c r="N32" s="333"/>
      <c r="O32" s="333"/>
      <c r="P32" s="333"/>
      <c r="Q32" s="162"/>
      <c r="R32" s="173">
        <v>0</v>
      </c>
      <c r="S32" s="163"/>
      <c r="T32" s="162"/>
      <c r="U32" s="163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219"/>
      <c r="AV32" s="285">
        <f ca="1">OFFSET(AV32,-1,0)</f>
        <v>0</v>
      </c>
      <c r="AW32" s="288">
        <f>$J32</f>
        <v>0</v>
      </c>
    </row>
    <row r="33" spans="1:59" s="144" customFormat="1" ht="11.25" customHeight="1">
      <c r="A33" s="139"/>
      <c r="B33" s="140"/>
      <c r="C33" s="143"/>
      <c r="E33" s="348"/>
      <c r="F33" s="351"/>
      <c r="G33" s="344"/>
      <c r="H33" s="346"/>
      <c r="I33" s="330"/>
      <c r="J33" s="332"/>
      <c r="K33" s="330"/>
      <c r="L33" s="336"/>
      <c r="M33" s="336"/>
      <c r="N33" s="334"/>
      <c r="O33" s="334"/>
      <c r="P33" s="334"/>
      <c r="Q33" s="169"/>
      <c r="R33" s="169"/>
      <c r="S33" s="169" t="s">
        <v>430</v>
      </c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15"/>
      <c r="AV33" s="285">
        <f ca="1">OFFSET(AV33,-1,0)</f>
        <v>0</v>
      </c>
      <c r="AW33" s="285">
        <f ca="1">OFFSET(AW33,-1,0)</f>
        <v>0</v>
      </c>
    </row>
    <row r="34" spans="1:59" s="144" customFormat="1">
      <c r="A34" s="139"/>
      <c r="B34" s="140"/>
      <c r="C34" s="143"/>
      <c r="E34" s="349"/>
      <c r="F34" s="330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215"/>
      <c r="AV34" s="285">
        <f ca="1">OFFSET(AV34,-1,0)</f>
        <v>0</v>
      </c>
      <c r="AW34" s="289"/>
    </row>
    <row r="35" spans="1:59">
      <c r="A35" s="83" t="s">
        <v>550</v>
      </c>
    </row>
    <row r="36" spans="1:59" s="144" customFormat="1" ht="14.25">
      <c r="A36" s="148"/>
      <c r="B36" s="240" t="s">
        <v>9070</v>
      </c>
      <c r="C36" s="152"/>
      <c r="D36" s="171"/>
      <c r="E36" s="190"/>
      <c r="F36" s="191"/>
      <c r="G36" s="343" t="s">
        <v>411</v>
      </c>
      <c r="H36" s="345">
        <v>1</v>
      </c>
      <c r="I36" s="329"/>
      <c r="J36" s="331"/>
      <c r="K36" s="329"/>
      <c r="L36" s="335"/>
      <c r="M36" s="335"/>
      <c r="N36" s="333"/>
      <c r="O36" s="333"/>
      <c r="P36" s="333"/>
      <c r="Q36" s="162"/>
      <c r="R36" s="173">
        <v>0</v>
      </c>
      <c r="S36" s="163"/>
      <c r="T36" s="162"/>
      <c r="U36" s="163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219"/>
      <c r="AV36" s="285">
        <f ca="1">OFFSET(AV36,-1,0)</f>
        <v>0</v>
      </c>
      <c r="AW36" s="290">
        <f>$J36</f>
        <v>0</v>
      </c>
    </row>
    <row r="37" spans="1:59" s="144" customFormat="1" ht="11.25" customHeight="1">
      <c r="A37" s="139"/>
      <c r="B37" s="140"/>
      <c r="C37" s="143"/>
      <c r="E37" s="190"/>
      <c r="F37" s="191"/>
      <c r="G37" s="344"/>
      <c r="H37" s="346"/>
      <c r="I37" s="330"/>
      <c r="J37" s="332"/>
      <c r="K37" s="330"/>
      <c r="L37" s="336"/>
      <c r="M37" s="336"/>
      <c r="N37" s="334"/>
      <c r="O37" s="334"/>
      <c r="P37" s="334"/>
      <c r="Q37" s="169"/>
      <c r="R37" s="169"/>
      <c r="S37" s="169" t="s">
        <v>430</v>
      </c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15"/>
      <c r="AV37" s="285">
        <f ca="1">OFFSET(AV37,-1,0)</f>
        <v>0</v>
      </c>
      <c r="AW37" s="285">
        <f ca="1">OFFSET(AW37,-1,0)</f>
        <v>0</v>
      </c>
    </row>
    <row r="38" spans="1:59">
      <c r="A38" s="83" t="s">
        <v>551</v>
      </c>
    </row>
    <row r="39" spans="1:59" s="144" customFormat="1" ht="20.25">
      <c r="A39" s="148"/>
      <c r="B39" s="149"/>
      <c r="C39" s="152"/>
      <c r="D39" s="15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72" t="s">
        <v>411</v>
      </c>
      <c r="R39" s="170" t="s">
        <v>281</v>
      </c>
      <c r="S39" s="198"/>
      <c r="T39" s="249"/>
      <c r="U39" s="167"/>
      <c r="V39" s="165"/>
      <c r="W39" s="249"/>
      <c r="X39" s="249"/>
      <c r="Y39" s="250">
        <f>W39-X39</f>
        <v>0</v>
      </c>
      <c r="Z39" s="165"/>
      <c r="AA39" s="198"/>
      <c r="AB39" s="168"/>
      <c r="AC39" s="168"/>
      <c r="AD39" s="168"/>
      <c r="AE39" s="177"/>
      <c r="AF39" s="250">
        <f>SUM(AG39:AL39)</f>
        <v>0</v>
      </c>
      <c r="AG39" s="249"/>
      <c r="AH39" s="249"/>
      <c r="AI39" s="249"/>
      <c r="AJ39" s="249"/>
      <c r="AK39" s="249"/>
      <c r="AL39" s="249"/>
      <c r="AM39" s="174"/>
      <c r="AN39" s="177"/>
      <c r="AO39" s="174"/>
      <c r="AP39" s="174"/>
      <c r="AQ39" s="174"/>
      <c r="AR39" s="174"/>
      <c r="AS39" s="174"/>
      <c r="AT39" s="174"/>
      <c r="AU39" s="174"/>
      <c r="AV39" s="285">
        <f ca="1">OFFSET(AV39,-1,0)</f>
        <v>0</v>
      </c>
      <c r="AW39" s="285">
        <f ca="1">OFFSET(AW39,-1,0)</f>
        <v>0</v>
      </c>
      <c r="AX39" s="144">
        <f ca="1">IFERROR(1/COUNTIFS('Сметы дворы'!$AV$12:$AV$29,$AV39,'Сметы дворы'!$AW$12:$AW$29,$AW39,'Сметы дворы'!$S$12:$S$29,$S39),0)</f>
        <v>0</v>
      </c>
      <c r="AY39" s="144">
        <f ca="1">IFERROR(1/COUNTIFS('Сметы дворы'!$AV$12:$AV$29,$AV39,'Сметы дворы'!$AW$12:$AW$29,$AW39,'Сметы дворы'!AA$12:AA$29,AA39,'Сметы дворы'!AB$12:AB$29,AB39),0)</f>
        <v>0</v>
      </c>
      <c r="AZ39" s="144">
        <f ca="1">IFERROR(1/COUNTIFS('Сметы дворы'!$AV$12:$AV$29,$AV39,'Сметы дворы'!$AW$12:$AW$29,$AW39,'Сметы дворы'!$S$12:$S$29,$S39,'Сметы дворы'!AM$12:AM$29,AM39,'Сметы дворы'!AM$12:AM$29,"a"),0)</f>
        <v>0</v>
      </c>
      <c r="BA39" s="144">
        <f ca="1">IFERROR(1/COUNTIFS('Сметы дворы'!$AV$12:$AV$29,$AV39,'Сметы дворы'!$AW$12:$AW$29,$AW39,'Сметы дворы'!$S$12:$S$29,$S39,'Сметы дворы'!AO$12:AO$29,AO39,'Сметы дворы'!AO$12:AO$29,"a"),0)</f>
        <v>0</v>
      </c>
      <c r="BB39" s="144">
        <f ca="1">IF(COUNTIFS('Сметы дворы'!$AV$12:$AV$29,$AV39,'Сметы дворы'!$AW$12:$AW$29,$AW39,'Сметы дворы'!$S$12:$S$29,$S39,'Сметы дворы'!AP$12:AP$29,"")&lt;&gt;0,0,IFERROR(1/COUNTIFS('Сметы дворы'!$AV$12:$AV$29,$AV39,'Сметы дворы'!$AW$12:$AW$29,$AW39,'Сметы дворы'!$S$12:$S$29,$S39,'Сметы дворы'!AP$12:AP$29,AP39,'Сметы дворы'!AP$12:AP$29,"a"),0))</f>
        <v>0</v>
      </c>
      <c r="BC39" s="144">
        <f ca="1">IF(OR(BB39&lt;&gt;0,BD39&lt;&gt;0),0,IFERROR(1/COUNTIFS('Сметы дворы'!$AV$12:$AV$29,$AV39,'Сметы дворы'!$AW$12:$AW$29,$AW39,'Сметы дворы'!$S$12:$S$29,$S39,'Сметы дворы'!AQ$12:AQ$29,AQ39,'Сметы дворы'!AQ$12:AQ$29,"a"),0))</f>
        <v>0</v>
      </c>
      <c r="BD39" s="144">
        <f ca="1">IF(COUNTIFS('Сметы дворы'!$AV$12:$AV$29,$AV39,'Сметы дворы'!$AW$12:$AW$29,$AW39,'Сметы дворы'!$S$12:$S$29,$S39,'Сметы дворы'!AR$12:AR$29,"a")=0,0,IFERROR(1/COUNTIFS('Сметы дворы'!$AV$12:$AV$29,$AV39,'Сметы дворы'!$AW$12:$AW$29,$AW39,'Сметы дворы'!$S$12:$S$29,$S39),0))</f>
        <v>0</v>
      </c>
      <c r="BE39" s="144">
        <f ca="1">IFERROR(1/COUNTIFS('Сметы дворы'!$AV$12:$AV$29,$AV39,'Сметы дворы'!$AW$12:$AW$29,$AW39,'Сметы дворы'!$S$12:$S$29,$S39,'Сметы дворы'!AS$12:AS$29,AS39,'Сметы дворы'!AS$12:AS$29,"a"),0)</f>
        <v>0</v>
      </c>
      <c r="BF39" s="144">
        <f ca="1">IFERROR(1/COUNTIFS('Сметы дворы'!$AV$12:$AV$29,$AV39,'Сметы дворы'!$AW$12:$AW$29,$AW39,'Сметы дворы'!$S$12:$S$29,$S39,'Сметы дворы'!AT$12:AT$29,AT39,'Сметы дворы'!AT$12:AT$29,"a"),0)</f>
        <v>0</v>
      </c>
      <c r="BG39" s="144">
        <f ca="1">IFERROR(1/COUNTIFS('Сметы дворы'!$AV$12:$AV$29,$AV39,'Сметы дворы'!$AW$12:$AW$29,$AW39,'Сметы дворы'!$S$12:$S$29,$S39,'Сметы дворы'!AU$12:AU$29,AU39,'Сметы дворы'!AU$12:AU$29,"a"),0)</f>
        <v>0</v>
      </c>
    </row>
    <row r="41" spans="1:59" s="203" customFormat="1" ht="30" customHeight="1">
      <c r="A41" s="205" t="s">
        <v>554</v>
      </c>
      <c r="B41" s="200"/>
      <c r="C41" s="200"/>
      <c r="D41" s="201"/>
      <c r="E41" s="202"/>
      <c r="F41" s="204"/>
    </row>
    <row r="42" spans="1:59">
      <c r="A42" s="83" t="s">
        <v>557</v>
      </c>
    </row>
    <row r="43" spans="1:59" s="144" customFormat="1" ht="14.25">
      <c r="A43" s="148"/>
      <c r="B43" s="149"/>
      <c r="C43" s="152"/>
      <c r="D43" s="171" t="s">
        <v>411</v>
      </c>
      <c r="E43" s="347" t="s">
        <v>281</v>
      </c>
      <c r="F43" s="329"/>
      <c r="G43" s="199" t="s">
        <v>498</v>
      </c>
      <c r="H43" s="162"/>
      <c r="I43" s="187">
        <f>MAX(H44:H46)</f>
        <v>1</v>
      </c>
      <c r="J43" s="162"/>
      <c r="K43" s="162"/>
      <c r="L43" s="294">
        <f>SUMIFS(L43:L46,$B43:$B46,"mo")</f>
        <v>0</v>
      </c>
      <c r="M43" s="294">
        <f>SUMIFS(M43:M46,$B43:$B46,"mo")</f>
        <v>0</v>
      </c>
      <c r="N43" s="241">
        <f>COUNTIFS($B43:$B46,"mo",N43:N46,"да")</f>
        <v>0</v>
      </c>
      <c r="O43" s="241">
        <f>COUNTIFS($B43:$B46,"mo",O43:O46,"да")</f>
        <v>0</v>
      </c>
      <c r="P43" s="241">
        <f>COUNTIFS($B43:$B46,"mo",P43:P46,"да")</f>
        <v>0</v>
      </c>
      <c r="Q43" s="197"/>
      <c r="R43" s="197"/>
      <c r="S43" s="187">
        <f>SUM(AZ44:AZ46)</f>
        <v>0</v>
      </c>
      <c r="T43" s="245"/>
      <c r="U43" s="245">
        <f>SUM(U44:U46)</f>
        <v>0</v>
      </c>
      <c r="V43" s="252"/>
      <c r="W43" s="187"/>
      <c r="X43" s="187"/>
      <c r="Y43" s="245">
        <f>SUM(Y44:Y46)</f>
        <v>0</v>
      </c>
      <c r="Z43" s="245">
        <f>SUM(Z44:Z46)</f>
        <v>0</v>
      </c>
      <c r="AA43" s="245">
        <f>SUM(AA44:AA46)</f>
        <v>0</v>
      </c>
      <c r="AB43" s="187"/>
      <c r="AC43" s="187">
        <f>SUM(BA44:BA46)</f>
        <v>0</v>
      </c>
      <c r="AD43" s="187"/>
      <c r="AE43" s="187"/>
      <c r="AF43" s="187"/>
      <c r="AG43" s="187"/>
      <c r="AH43" s="245">
        <f t="shared" ref="AH43:AN43" si="6">SUM(AH44:AH46)</f>
        <v>0</v>
      </c>
      <c r="AI43" s="245">
        <f t="shared" si="6"/>
        <v>0</v>
      </c>
      <c r="AJ43" s="245">
        <f t="shared" si="6"/>
        <v>0</v>
      </c>
      <c r="AK43" s="245">
        <f t="shared" si="6"/>
        <v>0</v>
      </c>
      <c r="AL43" s="245">
        <f t="shared" si="6"/>
        <v>0</v>
      </c>
      <c r="AM43" s="245">
        <f t="shared" si="6"/>
        <v>0</v>
      </c>
      <c r="AN43" s="245">
        <f t="shared" si="6"/>
        <v>0</v>
      </c>
      <c r="AO43" s="187">
        <f>SUM(BB44:BB46)</f>
        <v>0</v>
      </c>
      <c r="AP43" s="187"/>
      <c r="AQ43" s="187">
        <f t="shared" ref="AQ43:AW43" si="7">SUM(BC44:BC46)</f>
        <v>0</v>
      </c>
      <c r="AR43" s="187">
        <f t="shared" si="7"/>
        <v>0</v>
      </c>
      <c r="AS43" s="187">
        <f t="shared" si="7"/>
        <v>0</v>
      </c>
      <c r="AT43" s="187">
        <f t="shared" si="7"/>
        <v>0</v>
      </c>
      <c r="AU43" s="187">
        <f t="shared" si="7"/>
        <v>0</v>
      </c>
      <c r="AV43" s="187">
        <f t="shared" si="7"/>
        <v>0</v>
      </c>
      <c r="AW43" s="187">
        <f t="shared" si="7"/>
        <v>0</v>
      </c>
      <c r="AX43" s="287">
        <f>$F43</f>
        <v>0</v>
      </c>
      <c r="AY43" s="284"/>
    </row>
    <row r="44" spans="1:59" s="144" customFormat="1" ht="14.25">
      <c r="A44" s="148"/>
      <c r="B44" s="240" t="s">
        <v>9070</v>
      </c>
      <c r="C44" s="152"/>
      <c r="D44" s="171"/>
      <c r="E44" s="348"/>
      <c r="F44" s="351"/>
      <c r="G44" s="343" t="s">
        <v>411</v>
      </c>
      <c r="H44" s="345">
        <v>1</v>
      </c>
      <c r="I44" s="329"/>
      <c r="J44" s="331"/>
      <c r="K44" s="329"/>
      <c r="L44" s="335"/>
      <c r="M44" s="335"/>
      <c r="N44" s="333"/>
      <c r="O44" s="333"/>
      <c r="P44" s="333"/>
      <c r="Q44" s="162"/>
      <c r="R44" s="173">
        <v>0</v>
      </c>
      <c r="S44" s="163"/>
      <c r="T44" s="162"/>
      <c r="U44" s="224"/>
      <c r="V44" s="224"/>
      <c r="W44" s="163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219"/>
      <c r="AX44" s="285">
        <f ca="1">OFFSET(AX44,-1,0)</f>
        <v>0</v>
      </c>
      <c r="AY44" s="288">
        <f>$J44</f>
        <v>0</v>
      </c>
    </row>
    <row r="45" spans="1:59" s="144" customFormat="1" ht="11.25" customHeight="1">
      <c r="A45" s="139"/>
      <c r="B45" s="140"/>
      <c r="C45" s="143"/>
      <c r="E45" s="348"/>
      <c r="F45" s="351"/>
      <c r="G45" s="344"/>
      <c r="H45" s="346"/>
      <c r="I45" s="330"/>
      <c r="J45" s="332"/>
      <c r="K45" s="330"/>
      <c r="L45" s="336"/>
      <c r="M45" s="336"/>
      <c r="N45" s="334"/>
      <c r="O45" s="334"/>
      <c r="P45" s="334"/>
      <c r="Q45" s="169"/>
      <c r="R45" s="169"/>
      <c r="S45" s="169" t="s">
        <v>504</v>
      </c>
      <c r="T45" s="169"/>
      <c r="U45" s="220"/>
      <c r="V45" s="220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15"/>
      <c r="AX45" s="285">
        <f ca="1">OFFSET(AX45,-1,0)</f>
        <v>0</v>
      </c>
      <c r="AY45" s="285">
        <f ca="1">OFFSET(AY45,-1,0)</f>
        <v>0</v>
      </c>
    </row>
    <row r="46" spans="1:59" s="144" customFormat="1">
      <c r="A46" s="139"/>
      <c r="B46" s="140"/>
      <c r="C46" s="143"/>
      <c r="E46" s="349"/>
      <c r="F46" s="330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222"/>
      <c r="V46" s="222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215"/>
      <c r="AX46" s="285">
        <f ca="1">OFFSET(AX46,-1,0)</f>
        <v>0</v>
      </c>
      <c r="AY46" s="289"/>
    </row>
    <row r="47" spans="1:59">
      <c r="A47" s="83" t="s">
        <v>556</v>
      </c>
    </row>
    <row r="48" spans="1:59" s="144" customFormat="1" ht="14.25">
      <c r="A48" s="148"/>
      <c r="B48" s="240" t="s">
        <v>9070</v>
      </c>
      <c r="C48" s="152"/>
      <c r="D48" s="171"/>
      <c r="E48" s="190"/>
      <c r="F48" s="191"/>
      <c r="G48" s="343" t="s">
        <v>411</v>
      </c>
      <c r="H48" s="345">
        <v>1</v>
      </c>
      <c r="I48" s="329"/>
      <c r="J48" s="331"/>
      <c r="K48" s="329"/>
      <c r="L48" s="335"/>
      <c r="M48" s="335"/>
      <c r="N48" s="333"/>
      <c r="O48" s="333"/>
      <c r="P48" s="333"/>
      <c r="Q48" s="162"/>
      <c r="R48" s="173">
        <v>0</v>
      </c>
      <c r="S48" s="163"/>
      <c r="T48" s="162"/>
      <c r="U48" s="224"/>
      <c r="V48" s="224"/>
      <c r="W48" s="163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219"/>
      <c r="AX48" s="285">
        <f ca="1">OFFSET(AX48,-1,0)</f>
        <v>0</v>
      </c>
      <c r="AY48" s="290">
        <f>$J48</f>
        <v>0</v>
      </c>
    </row>
    <row r="49" spans="1:94" s="144" customFormat="1" ht="11.25" customHeight="1">
      <c r="A49" s="139"/>
      <c r="B49" s="140"/>
      <c r="C49" s="143"/>
      <c r="E49" s="190"/>
      <c r="F49" s="191"/>
      <c r="G49" s="344"/>
      <c r="H49" s="346"/>
      <c r="I49" s="330"/>
      <c r="J49" s="332"/>
      <c r="K49" s="330"/>
      <c r="L49" s="336"/>
      <c r="M49" s="336"/>
      <c r="N49" s="334"/>
      <c r="O49" s="334"/>
      <c r="P49" s="334"/>
      <c r="Q49" s="169"/>
      <c r="R49" s="169"/>
      <c r="S49" s="169" t="s">
        <v>504</v>
      </c>
      <c r="T49" s="169"/>
      <c r="U49" s="220"/>
      <c r="V49" s="220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15"/>
      <c r="AX49" s="285">
        <f ca="1">OFFSET(AX49,-1,0)</f>
        <v>0</v>
      </c>
      <c r="AY49" s="285">
        <f ca="1">OFFSET(AY49,-1,0)</f>
        <v>0</v>
      </c>
    </row>
    <row r="50" spans="1:94">
      <c r="A50" s="83" t="s">
        <v>555</v>
      </c>
    </row>
    <row r="51" spans="1:94" s="144" customFormat="1" ht="20.25">
      <c r="A51" s="148"/>
      <c r="B51" s="149"/>
      <c r="C51" s="152"/>
      <c r="D51" s="15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72" t="s">
        <v>411</v>
      </c>
      <c r="R51" s="170" t="s">
        <v>281</v>
      </c>
      <c r="S51" s="198"/>
      <c r="T51" s="225"/>
      <c r="U51" s="293"/>
      <c r="V51" s="167"/>
      <c r="W51" s="167"/>
      <c r="X51" s="165"/>
      <c r="Y51" s="249"/>
      <c r="Z51" s="249"/>
      <c r="AA51" s="250">
        <f>Y51-Z51</f>
        <v>0</v>
      </c>
      <c r="AB51" s="165"/>
      <c r="AC51" s="198"/>
      <c r="AD51" s="168"/>
      <c r="AE51" s="168"/>
      <c r="AF51" s="168"/>
      <c r="AG51" s="177"/>
      <c r="AH51" s="250">
        <f>SUM(AI51:AN51)</f>
        <v>0</v>
      </c>
      <c r="AI51" s="249"/>
      <c r="AJ51" s="249"/>
      <c r="AK51" s="249"/>
      <c r="AL51" s="249"/>
      <c r="AM51" s="249"/>
      <c r="AN51" s="249"/>
      <c r="AO51" s="174"/>
      <c r="AP51" s="177"/>
      <c r="AQ51" s="174"/>
      <c r="AR51" s="174"/>
      <c r="AS51" s="174"/>
      <c r="AT51" s="174"/>
      <c r="AU51" s="174"/>
      <c r="AV51" s="174"/>
      <c r="AW51" s="174"/>
      <c r="AX51" s="285">
        <f ca="1">OFFSET(AX51,-1,0)</f>
        <v>0</v>
      </c>
      <c r="AY51" s="285">
        <f ca="1">OFFSET(AY51,-1,0)</f>
        <v>0</v>
      </c>
      <c r="AZ51" s="144">
        <f ca="1">IFERROR(1/COUNTIFS('Сметы общ. территории'!$AX$12:$AX$31,$AX51,'Сметы общ. территории'!$AY$12:$AY$31,$AY51,'Сметы общ. территории'!$S$12:$S$31,$S51),0)</f>
        <v>0</v>
      </c>
      <c r="BA51" s="144">
        <f ca="1">IFERROR(1/COUNTIFS('Сметы общ. территории'!$AX$12:$AX$31,$AX51,'Сметы общ. территории'!$AY$12:$AY$31,$AY51,'Сметы общ. территории'!AC$12:AC$31,AC51,'Сметы общ. территории'!AD$12:AD$31,AD51),0)</f>
        <v>0</v>
      </c>
      <c r="BB51" s="144">
        <f ca="1">IFERROR(1/COUNTIFS('Сметы общ. территории'!$AX$12:$AX$31,$AX51,'Сметы общ. территории'!$AY$12:$AY$31,$AY51,'Сметы общ. территории'!$S$12:$S$31,$S51,'Сметы общ. территории'!AO$12:AO$31,AO51,'Сметы общ. территории'!AO$12:AO$31,"a"),0)</f>
        <v>0</v>
      </c>
      <c r="BC51" s="144">
        <f ca="1">IFERROR(1/COUNTIFS('Сметы общ. территории'!$AX$12:$AX$31,$AX51,'Сметы общ. территории'!$AY$12:$AY$31,$AY51,'Сметы общ. территории'!$S$12:$S$31,$S51,'Сметы общ. территории'!AQ$12:AQ$31,AQ51,'Сметы общ. территории'!AQ$12:AQ$31,"a"),0)</f>
        <v>0</v>
      </c>
      <c r="BD51" s="144">
        <f ca="1">IF(COUNTIFS('Сметы общ. территории'!$AX$12:$AX$31,$AX51,'Сметы общ. территории'!$AY$12:$AY$31,$AY51,'Сметы общ. территории'!$S$12:$S$31,$S51,'Сметы общ. территории'!AR$12:AR$31,"")&lt;&gt;0,0,IFERROR(1/COUNTIFS('Сметы общ. территории'!$AX$12:$AX$31,$AX51,'Сметы общ. территории'!$AY$12:$AY$31,$AY51,'Сметы общ. территории'!$S$12:$S$31,$S51,'Сметы общ. территории'!AR$12:AR$31,AR51,'Сметы общ. территории'!AR$12:AR$31,"a"),0))</f>
        <v>0</v>
      </c>
      <c r="BE51" s="144">
        <f ca="1">IF(OR(BD51&lt;&gt;0,BF51&lt;&gt;0),0,IFERROR(1/COUNTIFS('Сметы общ. территории'!$AX$12:$AX$31,$AX51,'Сметы общ. территории'!$AY$12:$AY$31,$AY51,'Сметы общ. территории'!$S$12:$S$31,$S51,'Сметы общ. территории'!AS$12:AS$31,AS51,'Сметы общ. территории'!AS$12:AS$31,"a"),0))</f>
        <v>0</v>
      </c>
      <c r="BF51" s="144">
        <f ca="1">IF(COUNTIFS('Сметы общ. территории'!$AX$12:$AX$31,$AX51,'Сметы общ. территории'!$AY$12:$AY$31,$AY51,'Сметы общ. территории'!$S$12:$S$31,$S51,'Сметы общ. территории'!AT$12:AT$31,"a")=0,0,IFERROR(1/COUNTIFS('Сметы общ. территории'!$AX$12:$AX$31,$AX51,'Сметы общ. территории'!$AY$12:$AY$31,$AY51,'Сметы общ. территории'!$S$12:$S$31,$S51),0))</f>
        <v>0</v>
      </c>
      <c r="BG51" s="144">
        <f ca="1">IFERROR(1/COUNTIFS('Сметы общ. территории'!$AX$12:$AX$31,$AX51,'Сметы общ. территории'!$AY$12:$AY$31,$AY51,'Сметы общ. территории'!$S$12:$S$31,$S51,'Сметы общ. территории'!AU$12:AU$31,AU51,'Сметы общ. территории'!AU$12:AU$31,"a"),0)</f>
        <v>0</v>
      </c>
      <c r="BH51" s="144">
        <f ca="1">IFERROR(1/COUNTIFS('Сметы общ. территории'!$AX$12:$AX$31,$AX51,'Сметы общ. территории'!$AY$12:$AY$31,$AY51,'Сметы общ. территории'!$S$12:$S$31,$S51,'Сметы общ. территории'!AV$12:AV$31,AV51,'Сметы общ. территории'!AV$12:AV$31,"a"),0)</f>
        <v>0</v>
      </c>
      <c r="BI51" s="144">
        <f ca="1">IFERROR(1/COUNTIFS('Сметы общ. территории'!$AX$12:$AX$31,$AX51,'Сметы общ. территории'!$AY$12:$AY$31,$AY51,'Сметы общ. территории'!$S$12:$S$31,$S51,'Сметы общ. территории'!AW$12:AW$31,AW51,'Сметы общ. территории'!AW$12:AW$31,"a"),0)</f>
        <v>0</v>
      </c>
    </row>
    <row r="53" spans="1:94" s="203" customFormat="1" ht="30" customHeight="1">
      <c r="A53" s="205" t="s">
        <v>575</v>
      </c>
      <c r="B53" s="200"/>
      <c r="C53" s="200"/>
      <c r="D53" s="201"/>
      <c r="E53" s="202"/>
      <c r="F53" s="204"/>
    </row>
    <row r="54" spans="1:94">
      <c r="A54" s="83" t="s">
        <v>576</v>
      </c>
    </row>
    <row r="55" spans="1:94" s="144" customFormat="1" ht="14.25">
      <c r="A55" s="148"/>
      <c r="B55" s="149"/>
      <c r="C55" s="152"/>
      <c r="D55" s="171" t="s">
        <v>411</v>
      </c>
      <c r="E55" s="347" t="s">
        <v>281</v>
      </c>
      <c r="F55" s="350"/>
      <c r="G55" s="199" t="s">
        <v>498</v>
      </c>
      <c r="H55" s="162"/>
      <c r="I55" s="187">
        <f>MAX(H56:H58)</f>
        <v>1</v>
      </c>
      <c r="J55" s="162"/>
      <c r="K55" s="162"/>
      <c r="L55" s="294">
        <f>SUMIFS(L55:L58,$B55:$B58,"mo")</f>
        <v>0</v>
      </c>
      <c r="M55" s="294">
        <f>SUMIFS(M55:M58,$B55:$B58,"mo")</f>
        <v>0</v>
      </c>
      <c r="N55" s="241">
        <f>COUNTIFS($B55:$B58,"mo",N55:N58,"да")</f>
        <v>0</v>
      </c>
      <c r="O55" s="241">
        <f>COUNTIFS($B55:$B58,"mo",O55:O58,"да")</f>
        <v>0</v>
      </c>
      <c r="P55" s="241">
        <f>COUNTIFS($B55:$B58,"mo",P55:P58,"да")</f>
        <v>0</v>
      </c>
      <c r="Q55" s="197"/>
      <c r="R55" s="197"/>
      <c r="S55" s="187">
        <f>SUM(CF56:CF58)</f>
        <v>0</v>
      </c>
      <c r="T55" s="245">
        <f>SUM(T56:T58)</f>
        <v>0</v>
      </c>
      <c r="U55" s="187">
        <f>COUNTIF(U56:U58,"да")</f>
        <v>0</v>
      </c>
      <c r="V55" s="221"/>
      <c r="W55" s="187"/>
      <c r="X55" s="187"/>
      <c r="Y55" s="187"/>
      <c r="Z55" s="187"/>
      <c r="AA55" s="245"/>
      <c r="AB55" s="245">
        <f>SUM(AB56:AB58)</f>
        <v>0</v>
      </c>
      <c r="AC55" s="245">
        <f>SUM(AC56:AC58)</f>
        <v>0</v>
      </c>
      <c r="AD55" s="245">
        <f>SUM(AD56:AD58)</f>
        <v>0</v>
      </c>
      <c r="AE55" s="187">
        <f>COUNTA(AE56:AE58)</f>
        <v>0</v>
      </c>
      <c r="AF55" s="187">
        <f>COUNTA(AF56:AF58)</f>
        <v>0</v>
      </c>
      <c r="AG55" s="187">
        <f>COUNTA(AG56:AG58)</f>
        <v>0</v>
      </c>
      <c r="AH55" s="187">
        <f>COUNTA(AH56:AH58)</f>
        <v>0</v>
      </c>
      <c r="AI55" s="187">
        <f>SUM(CG56:CG58)</f>
        <v>0</v>
      </c>
      <c r="AJ55" s="187"/>
      <c r="AK55" s="187"/>
      <c r="AL55" s="187">
        <f>COUNTA(AL56:AL58)</f>
        <v>0</v>
      </c>
      <c r="AM55" s="187">
        <f>COUNTA(AM56:AM58)</f>
        <v>0</v>
      </c>
      <c r="AN55" s="187">
        <f>COUNTA(AN56:AN58)</f>
        <v>0</v>
      </c>
      <c r="AO55" s="187">
        <f>COUNTA(AO56:AO58)</f>
        <v>0</v>
      </c>
      <c r="AP55" s="187"/>
      <c r="AQ55" s="245"/>
      <c r="AR55" s="245"/>
      <c r="AS55" s="245">
        <f t="shared" ref="AS55:AY55" si="8">SUM(AS56:AS58)</f>
        <v>0</v>
      </c>
      <c r="AT55" s="245">
        <f t="shared" si="8"/>
        <v>0</v>
      </c>
      <c r="AU55" s="245">
        <f t="shared" si="8"/>
        <v>0</v>
      </c>
      <c r="AV55" s="245">
        <f t="shared" si="8"/>
        <v>0</v>
      </c>
      <c r="AW55" s="245">
        <f t="shared" si="8"/>
        <v>0</v>
      </c>
      <c r="AX55" s="245">
        <f t="shared" si="8"/>
        <v>0</v>
      </c>
      <c r="AY55" s="245">
        <f t="shared" si="8"/>
        <v>0</v>
      </c>
      <c r="AZ55" s="326"/>
      <c r="BA55" s="327"/>
      <c r="BB55" s="245">
        <f>SUM(BB56:BB58)</f>
        <v>0</v>
      </c>
      <c r="BC55" s="188">
        <f>SUM(BC56:BC58)</f>
        <v>0</v>
      </c>
      <c r="BD55" s="248">
        <f>IF(BC55=0,0,BB55/BC55)</f>
        <v>0</v>
      </c>
      <c r="BE55" s="326"/>
      <c r="BF55" s="188"/>
      <c r="BG55" s="245">
        <f>IFERROR(AVERAGE(BG56:BG58),0)</f>
        <v>0</v>
      </c>
      <c r="BH55" s="188">
        <f>SUM(BH56:BH58)</f>
        <v>0</v>
      </c>
      <c r="BI55" s="188">
        <f>SUM(BI56:BI58)</f>
        <v>0</v>
      </c>
      <c r="BJ55" s="188">
        <f>SUM(BJ56:BJ58)</f>
        <v>0</v>
      </c>
      <c r="BK55" s="187">
        <f>COUNTIF(BK56:BK58,"да")</f>
        <v>0</v>
      </c>
      <c r="BL55" s="188"/>
      <c r="BM55" s="188">
        <f>SUM(BM56:BM58)</f>
        <v>0</v>
      </c>
      <c r="BN55" s="188"/>
      <c r="BO55" s="187"/>
      <c r="BP55" s="187">
        <f>SUM(CH56:CH58)</f>
        <v>0</v>
      </c>
      <c r="BQ55" s="221"/>
      <c r="BR55" s="187">
        <f t="shared" ref="BR55:BX55" si="9">SUM(CI56:CI58)</f>
        <v>0</v>
      </c>
      <c r="BS55" s="187">
        <f t="shared" si="9"/>
        <v>0</v>
      </c>
      <c r="BT55" s="187">
        <f t="shared" si="9"/>
        <v>0</v>
      </c>
      <c r="BU55" s="187">
        <f t="shared" si="9"/>
        <v>0</v>
      </c>
      <c r="BV55" s="187">
        <f t="shared" si="9"/>
        <v>0</v>
      </c>
      <c r="BW55" s="187">
        <f t="shared" si="9"/>
        <v>0</v>
      </c>
      <c r="BX55" s="187">
        <f t="shared" si="9"/>
        <v>0</v>
      </c>
      <c r="BY55" s="187"/>
      <c r="BZ55" s="187"/>
      <c r="CA55" s="187"/>
      <c r="CB55" s="187">
        <f>SUM(CP56:CP58)</f>
        <v>0</v>
      </c>
      <c r="CC55" s="187"/>
      <c r="CD55" s="287">
        <f>$F55</f>
        <v>0</v>
      </c>
      <c r="CE55" s="284"/>
    </row>
    <row r="56" spans="1:94" s="144" customFormat="1" ht="14.25">
      <c r="A56" s="148"/>
      <c r="B56" s="240" t="s">
        <v>9070</v>
      </c>
      <c r="C56" s="152"/>
      <c r="D56" s="171"/>
      <c r="E56" s="348"/>
      <c r="F56" s="351"/>
      <c r="G56" s="343" t="s">
        <v>411</v>
      </c>
      <c r="H56" s="345">
        <v>1</v>
      </c>
      <c r="I56" s="329"/>
      <c r="J56" s="331"/>
      <c r="K56" s="329"/>
      <c r="L56" s="335"/>
      <c r="M56" s="335"/>
      <c r="N56" s="333"/>
      <c r="O56" s="333"/>
      <c r="P56" s="333"/>
      <c r="Q56" s="162"/>
      <c r="R56" s="173">
        <v>0</v>
      </c>
      <c r="S56" s="163"/>
      <c r="T56" s="162"/>
      <c r="U56" s="163"/>
      <c r="V56" s="230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326"/>
      <c r="BA56" s="328"/>
      <c r="BB56" s="164"/>
      <c r="BC56" s="164"/>
      <c r="BD56" s="164"/>
      <c r="BE56" s="326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219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285">
        <f ca="1">OFFSET(CD56,-1,0)</f>
        <v>0</v>
      </c>
      <c r="CE56" s="288">
        <f>$J56</f>
        <v>0</v>
      </c>
    </row>
    <row r="57" spans="1:94" s="144" customFormat="1" ht="11.25" customHeight="1">
      <c r="A57" s="139"/>
      <c r="B57" s="140"/>
      <c r="C57" s="143"/>
      <c r="E57" s="348"/>
      <c r="F57" s="351"/>
      <c r="G57" s="344"/>
      <c r="H57" s="346"/>
      <c r="I57" s="330"/>
      <c r="J57" s="332"/>
      <c r="K57" s="330"/>
      <c r="L57" s="336"/>
      <c r="M57" s="336"/>
      <c r="N57" s="334"/>
      <c r="O57" s="334"/>
      <c r="P57" s="334"/>
      <c r="Q57" s="169"/>
      <c r="R57" s="169"/>
      <c r="S57" s="207" t="s">
        <v>504</v>
      </c>
      <c r="T57" s="169"/>
      <c r="U57" s="169"/>
      <c r="V57" s="220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326"/>
      <c r="BA57" s="328"/>
      <c r="BB57" s="169"/>
      <c r="BC57" s="169"/>
      <c r="BD57" s="169"/>
      <c r="BE57" s="326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220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214"/>
      <c r="CC57" s="215"/>
      <c r="CD57" s="285">
        <f ca="1">OFFSET(CD57,-1,0)</f>
        <v>0</v>
      </c>
      <c r="CE57" s="285">
        <f ca="1">OFFSET(CE57,-1,0)</f>
        <v>0</v>
      </c>
    </row>
    <row r="58" spans="1:94" s="144" customFormat="1">
      <c r="A58" s="139"/>
      <c r="B58" s="140"/>
      <c r="C58" s="143"/>
      <c r="E58" s="349"/>
      <c r="F58" s="330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222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326"/>
      <c r="BA58" s="328"/>
      <c r="BB58" s="181"/>
      <c r="BC58" s="181"/>
      <c r="BD58" s="181"/>
      <c r="BE58" s="326"/>
      <c r="BF58" s="181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222"/>
      <c r="BR58" s="181"/>
      <c r="BS58" s="181"/>
      <c r="BT58" s="181"/>
      <c r="BU58" s="181"/>
      <c r="BV58" s="181"/>
      <c r="BW58" s="181"/>
      <c r="BX58" s="181"/>
      <c r="BY58" s="181"/>
      <c r="BZ58" s="181"/>
      <c r="CA58" s="181"/>
      <c r="CB58" s="214"/>
      <c r="CC58" s="215"/>
      <c r="CD58" s="285">
        <f ca="1">OFFSET(CD58,-1,0)</f>
        <v>0</v>
      </c>
      <c r="CE58" s="289"/>
    </row>
    <row r="59" spans="1:94">
      <c r="A59" s="83" t="s">
        <v>577</v>
      </c>
    </row>
    <row r="60" spans="1:94" s="144" customFormat="1" ht="14.25">
      <c r="A60" s="148"/>
      <c r="B60" s="240" t="s">
        <v>9070</v>
      </c>
      <c r="C60" s="152"/>
      <c r="D60" s="171"/>
      <c r="E60" s="190"/>
      <c r="F60" s="191"/>
      <c r="G60" s="343" t="s">
        <v>411</v>
      </c>
      <c r="H60" s="345">
        <v>1</v>
      </c>
      <c r="I60" s="329"/>
      <c r="J60" s="331"/>
      <c r="K60" s="329"/>
      <c r="L60" s="335"/>
      <c r="M60" s="335"/>
      <c r="N60" s="333"/>
      <c r="O60" s="333"/>
      <c r="P60" s="333"/>
      <c r="Q60" s="162"/>
      <c r="R60" s="173">
        <v>0</v>
      </c>
      <c r="S60" s="163"/>
      <c r="T60" s="162"/>
      <c r="U60" s="163"/>
      <c r="V60" s="230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219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285">
        <f ca="1">OFFSET(CD60,-1,0)</f>
        <v>0</v>
      </c>
      <c r="CE60" s="290">
        <f>$J60</f>
        <v>0</v>
      </c>
    </row>
    <row r="61" spans="1:94" s="144" customFormat="1">
      <c r="A61" s="139"/>
      <c r="B61" s="140"/>
      <c r="C61" s="143"/>
      <c r="E61" s="190"/>
      <c r="F61" s="191"/>
      <c r="G61" s="344"/>
      <c r="H61" s="346"/>
      <c r="I61" s="330"/>
      <c r="J61" s="332"/>
      <c r="K61" s="330"/>
      <c r="L61" s="336"/>
      <c r="M61" s="336"/>
      <c r="N61" s="334"/>
      <c r="O61" s="334"/>
      <c r="P61" s="334"/>
      <c r="Q61" s="169"/>
      <c r="R61" s="169"/>
      <c r="S61" s="207" t="s">
        <v>504</v>
      </c>
      <c r="T61" s="169"/>
      <c r="U61" s="169"/>
      <c r="V61" s="220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220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214"/>
      <c r="CC61" s="215"/>
      <c r="CD61" s="285">
        <f ca="1">OFFSET(CD61,-1,0)</f>
        <v>0</v>
      </c>
      <c r="CE61" s="285">
        <f ca="1">OFFSET(CE61,-1,0)</f>
        <v>0</v>
      </c>
    </row>
    <row r="62" spans="1:94">
      <c r="A62" s="83" t="s">
        <v>578</v>
      </c>
    </row>
    <row r="63" spans="1:94" s="144" customFormat="1" ht="20.25">
      <c r="A63" s="148"/>
      <c r="B63" s="149"/>
      <c r="C63" s="152"/>
      <c r="D63" s="15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72" t="s">
        <v>411</v>
      </c>
      <c r="R63" s="170" t="s">
        <v>281</v>
      </c>
      <c r="S63" s="198"/>
      <c r="T63" s="249"/>
      <c r="U63" s="167"/>
      <c r="V63" s="218"/>
      <c r="W63" s="167"/>
      <c r="X63" s="168"/>
      <c r="Y63" s="198"/>
      <c r="Z63" s="168"/>
      <c r="AA63" s="167"/>
      <c r="AB63" s="249"/>
      <c r="AC63" s="249"/>
      <c r="AD63" s="250">
        <f>AB63-AC63</f>
        <v>0</v>
      </c>
      <c r="AE63" s="174"/>
      <c r="AF63" s="174"/>
      <c r="AG63" s="174"/>
      <c r="AH63" s="174"/>
      <c r="AI63" s="198"/>
      <c r="AJ63" s="168"/>
      <c r="AK63" s="198"/>
      <c r="AL63" s="174"/>
      <c r="AM63" s="174"/>
      <c r="AN63" s="174"/>
      <c r="AO63" s="175"/>
      <c r="AP63" s="168"/>
      <c r="AQ63" s="168"/>
      <c r="AR63" s="218"/>
      <c r="AS63" s="250">
        <f>SUM(AT63:AY63)</f>
        <v>0</v>
      </c>
      <c r="AT63" s="249"/>
      <c r="AU63" s="249"/>
      <c r="AV63" s="249"/>
      <c r="AW63" s="249"/>
      <c r="AX63" s="249"/>
      <c r="AY63" s="249"/>
      <c r="AZ63" s="164"/>
      <c r="BA63" s="164"/>
      <c r="BB63" s="249"/>
      <c r="BC63" s="166"/>
      <c r="BD63" s="251">
        <f>IF(BC63=0,0,BB63/BC63)</f>
        <v>0</v>
      </c>
      <c r="BE63" s="164"/>
      <c r="BF63" s="198"/>
      <c r="BG63" s="249"/>
      <c r="BH63" s="166"/>
      <c r="BI63" s="166"/>
      <c r="BJ63" s="166"/>
      <c r="BK63" s="167"/>
      <c r="BL63" s="218" t="s">
        <v>547</v>
      </c>
      <c r="BM63" s="217" t="s">
        <v>547</v>
      </c>
      <c r="BN63" s="216" t="s">
        <v>547</v>
      </c>
      <c r="BO63" s="218" t="s">
        <v>547</v>
      </c>
      <c r="BP63" s="174"/>
      <c r="BQ63" s="177"/>
      <c r="BR63" s="174"/>
      <c r="BS63" s="174"/>
      <c r="BT63" s="174"/>
      <c r="BU63" s="174"/>
      <c r="BV63" s="174"/>
      <c r="BW63" s="174"/>
      <c r="BX63" s="174"/>
      <c r="BY63" s="198"/>
      <c r="BZ63" s="198"/>
      <c r="CA63" s="292"/>
      <c r="CB63" s="174"/>
      <c r="CC63" s="218" t="s">
        <v>547</v>
      </c>
      <c r="CD63" s="285">
        <f ca="1">OFFSET(CD63,-1,0)</f>
        <v>0</v>
      </c>
      <c r="CE63" s="285">
        <f ca="1">OFFSET(CE63,-1,0)</f>
        <v>0</v>
      </c>
      <c r="CF63" s="144">
        <f ca="1">IFERROR(1/COUNTIFS('Всероссийский конкурс 2018'!$CD$12:$CD$13,$CD63,'Всероссийский конкурс 2018'!$CE$12:$CE$13,$CE63,'Всероссийский конкурс 2018'!$S$12:$S$13,$S63),0)</f>
        <v>0</v>
      </c>
      <c r="CG63" s="144">
        <f ca="1">IFERROR(1/COUNTIFS('Всероссийский конкурс 2018'!$CD$12:$CD$13,$CD63,'Всероссийский конкурс 2018'!$CE$12:$CE$13,$CE63,'Всероссийский конкурс 2018'!AI$12:AI$13,AI63,'Всероссийский конкурс 2018'!AJ$12:AJ$13,AJ63),0)</f>
        <v>0</v>
      </c>
      <c r="CH63" s="144">
        <f ca="1">IFERROR(1/COUNTIFS('Всероссийский конкурс 2018'!$CD$12:$CD$13,$CD63,'Всероссийский конкурс 2018'!$CE$12:$CE$13,$CE63,'Всероссийский конкурс 2018'!$S$12:$S$13,$S63,'Всероссийский конкурс 2018'!BP$12:BP$13,BP63,'Всероссийский конкурс 2018'!BP$12:BP$13,"a"),0)</f>
        <v>0</v>
      </c>
      <c r="CI63" s="144">
        <f ca="1">IFERROR(1/COUNTIFS('Всероссийский конкурс 2018'!$CD$12:$CD$13,$CD63,'Всероссийский конкурс 2018'!$CE$12:$CE$13,$CE63,'Всероссийский конкурс 2018'!$S$12:$S$13,$S63,'Всероссийский конкурс 2018'!BR$12:BR$13,BR63,'Всероссийский конкурс 2018'!BR$12:BR$13,"a"),0)</f>
        <v>0</v>
      </c>
      <c r="CJ63" s="144">
        <f ca="1">IF(COUNTIFS('Всероссийский конкурс 2018'!$CD$12:$CD$13,$CD63,'Всероссийский конкурс 2018'!$CE$12:$CE$13,$CE63,'Всероссийский конкурс 2018'!$S$12:$S$13,$S63,'Всероссийский конкурс 2018'!BS$12:BS$13,"")&lt;&gt;0,0,IFERROR(1/COUNTIFS('Всероссийский конкурс 2018'!$CD$12:$CD$13,$CD63,'Всероссийский конкурс 2018'!$CE$12:$CE$13,$CE63,'Всероссийский конкурс 2018'!$S$12:$S$13,$S63,'Всероссийский конкурс 2018'!BS$12:BS$13,BS63,'Всероссийский конкурс 2018'!BS$12:BS$13,"a"),0))</f>
        <v>0</v>
      </c>
      <c r="CK63" s="144">
        <f ca="1">IF(OR(CJ63&lt;&gt;0,CL63&lt;&gt;0),0,IFERROR(1/COUNTIFS('Всероссийский конкурс 2018'!$CD$12:$CD$13,$CD63,'Всероссийский конкурс 2018'!$CE$12:$CE$13,$CE63,'Всероссийский конкурс 2018'!$S$12:$S$13,$S63,'Всероссийский конкурс 2018'!BT$12:BT$13,BT63,'Всероссийский конкурс 2018'!BT$12:BT$13,"a"),0))</f>
        <v>0</v>
      </c>
      <c r="CL63" s="144">
        <f ca="1">IF(COUNTIFS('Всероссийский конкурс 2018'!$CD$12:$CD$13,$CD63,'Всероссийский конкурс 2018'!$CE$12:$CE$13,$CE63,'Всероссийский конкурс 2018'!$S$12:$S$13,$S63,'Всероссийский конкурс 2018'!BU$12:BU$13,"a")=0,0,IFERROR(1/COUNTIFS('Всероссийский конкурс 2018'!$CD$12:$CD$13,$CD63,'Всероссийский конкурс 2018'!$CE$12:$CE$13,$CE63,'Всероссийский конкурс 2018'!$S$12:$S$13,$S63),0))</f>
        <v>0</v>
      </c>
      <c r="CM63" s="144">
        <f ca="1">IFERROR(1/COUNTIFS('Всероссийский конкурс 2018'!$CD$12:$CD$13,$CD63,'Всероссийский конкурс 2018'!$CE$12:$CE$13,$CE63,'Всероссийский конкурс 2018'!$S$12:$S$13,$S63,'Всероссийский конкурс 2018'!BV$12:BV$13,BV63,'Всероссийский конкурс 2018'!BV$12:BV$13,"a"),0)</f>
        <v>0</v>
      </c>
      <c r="CN63" s="144">
        <f ca="1">IFERROR(1/COUNTIFS('Всероссийский конкурс 2018'!$CD$12:$CD$13,$CD63,'Всероссийский конкурс 2018'!$CE$12:$CE$13,$CE63,'Всероссийский конкурс 2018'!$S$12:$S$13,$S63,'Всероссийский конкурс 2018'!BW$12:BW$13,BW63,'Всероссийский конкурс 2018'!BW$12:BW$13,"a"),0)</f>
        <v>0</v>
      </c>
      <c r="CO63" s="144">
        <f ca="1">IFERROR(1/COUNTIFS('Всероссийский конкурс 2018'!$CD$12:$CD$13,$CD63,'Всероссийский конкурс 2018'!$CE$12:$CE$13,$CE63,'Всероссийский конкурс 2018'!$S$12:$S$13,$S63,'Всероссийский конкурс 2018'!BX$12:BX$13,BX63,'Всероссийский конкурс 2018'!BX$12:BX$13,"a"),0)</f>
        <v>0</v>
      </c>
      <c r="CP63" s="144">
        <f ca="1">IFERROR(1/COUNTIFS('Всероссийский конкурс 2018'!$CD$12:$CD$13,$CD63,'Всероссийский конкурс 2018'!$CE$12:$CE$13,$CE63,'Всероссийский конкурс 2018'!$S$12:$S$13,$S63,'Всероссийский конкурс 2018'!CB$12:CB$13,CB63,'Всероссийский конкурс 2018'!CB$12:CB$13,"a"),0)</f>
        <v>0</v>
      </c>
    </row>
  </sheetData>
  <sheetProtection formatColumns="0" formatRows="0"/>
  <mergeCells count="127">
    <mergeCell ref="BJ7:BJ10"/>
    <mergeCell ref="M8:M9"/>
    <mergeCell ref="M12:M13"/>
    <mergeCell ref="M20:M21"/>
    <mergeCell ref="M48:M49"/>
    <mergeCell ref="M56:M57"/>
    <mergeCell ref="O56:O57"/>
    <mergeCell ref="P56:P57"/>
    <mergeCell ref="BI7:BI10"/>
    <mergeCell ref="M44:M45"/>
    <mergeCell ref="N36:N37"/>
    <mergeCell ref="O36:O37"/>
    <mergeCell ref="P36:P37"/>
    <mergeCell ref="AZ55:AZ58"/>
    <mergeCell ref="BA55:BA58"/>
    <mergeCell ref="BE55:BE58"/>
    <mergeCell ref="AY7:AY10"/>
    <mergeCell ref="AZ7:AZ10"/>
    <mergeCell ref="BD7:BD10"/>
    <mergeCell ref="BE7:BE10"/>
    <mergeCell ref="N24:N25"/>
    <mergeCell ref="O24:O25"/>
    <mergeCell ref="P24:P25"/>
    <mergeCell ref="O8:O9"/>
    <mergeCell ref="P8:P9"/>
    <mergeCell ref="N20:N21"/>
    <mergeCell ref="O20:O21"/>
    <mergeCell ref="O12:O13"/>
    <mergeCell ref="P12:P13"/>
    <mergeCell ref="N12:N13"/>
    <mergeCell ref="K8:K9"/>
    <mergeCell ref="N8:N9"/>
    <mergeCell ref="I12:I13"/>
    <mergeCell ref="L8:L9"/>
    <mergeCell ref="L12:L13"/>
    <mergeCell ref="L20:L21"/>
    <mergeCell ref="J12:J13"/>
    <mergeCell ref="I8:I9"/>
    <mergeCell ref="J8:J9"/>
    <mergeCell ref="K12:K13"/>
    <mergeCell ref="E31:E34"/>
    <mergeCell ref="F31:F34"/>
    <mergeCell ref="G32:G33"/>
    <mergeCell ref="H32:H33"/>
    <mergeCell ref="E7:E10"/>
    <mergeCell ref="F7:F10"/>
    <mergeCell ref="G8:G9"/>
    <mergeCell ref="H8:H9"/>
    <mergeCell ref="G24:G25"/>
    <mergeCell ref="H24:H25"/>
    <mergeCell ref="E19:E22"/>
    <mergeCell ref="F19:F22"/>
    <mergeCell ref="G20:G21"/>
    <mergeCell ref="H20:H21"/>
    <mergeCell ref="G12:G13"/>
    <mergeCell ref="H12:H13"/>
    <mergeCell ref="E55:E58"/>
    <mergeCell ref="F55:F58"/>
    <mergeCell ref="G56:G57"/>
    <mergeCell ref="H56:H57"/>
    <mergeCell ref="O44:O45"/>
    <mergeCell ref="P44:P45"/>
    <mergeCell ref="G48:G49"/>
    <mergeCell ref="H48:H49"/>
    <mergeCell ref="I48:I49"/>
    <mergeCell ref="J48:J49"/>
    <mergeCell ref="K48:K49"/>
    <mergeCell ref="N48:N49"/>
    <mergeCell ref="O48:O49"/>
    <mergeCell ref="P48:P49"/>
    <mergeCell ref="I44:I45"/>
    <mergeCell ref="J44:J45"/>
    <mergeCell ref="K44:K45"/>
    <mergeCell ref="N44:N45"/>
    <mergeCell ref="E43:E46"/>
    <mergeCell ref="F43:F46"/>
    <mergeCell ref="L44:L45"/>
    <mergeCell ref="L48:L49"/>
    <mergeCell ref="L56:L57"/>
    <mergeCell ref="M24:M25"/>
    <mergeCell ref="P20:P21"/>
    <mergeCell ref="G60:G61"/>
    <mergeCell ref="H60:H61"/>
    <mergeCell ref="I60:I61"/>
    <mergeCell ref="J60:J61"/>
    <mergeCell ref="K60:K61"/>
    <mergeCell ref="N60:N61"/>
    <mergeCell ref="O60:O61"/>
    <mergeCell ref="G44:G45"/>
    <mergeCell ref="H44:H45"/>
    <mergeCell ref="O32:O33"/>
    <mergeCell ref="P32:P33"/>
    <mergeCell ref="G36:G37"/>
    <mergeCell ref="H36:H37"/>
    <mergeCell ref="J24:J25"/>
    <mergeCell ref="I20:I21"/>
    <mergeCell ref="J20:J21"/>
    <mergeCell ref="K20:K21"/>
    <mergeCell ref="K24:K25"/>
    <mergeCell ref="L24:L25"/>
    <mergeCell ref="L60:L61"/>
    <mergeCell ref="P60:P61"/>
    <mergeCell ref="M60:M61"/>
    <mergeCell ref="CE19:CE22"/>
    <mergeCell ref="CF19:CF22"/>
    <mergeCell ref="AZ19:AZ22"/>
    <mergeCell ref="BA19:BA22"/>
    <mergeCell ref="BE19:BE22"/>
    <mergeCell ref="I56:I57"/>
    <mergeCell ref="J56:J57"/>
    <mergeCell ref="K56:K57"/>
    <mergeCell ref="N56:N57"/>
    <mergeCell ref="I36:I37"/>
    <mergeCell ref="J36:J37"/>
    <mergeCell ref="K36:K37"/>
    <mergeCell ref="I32:I33"/>
    <mergeCell ref="J32:J33"/>
    <mergeCell ref="K32:K33"/>
    <mergeCell ref="N32:N33"/>
    <mergeCell ref="M32:M33"/>
    <mergeCell ref="M36:M37"/>
    <mergeCell ref="L32:L33"/>
    <mergeCell ref="L36:L37"/>
    <mergeCell ref="I24:I25"/>
    <mergeCell ref="CB19:CB22"/>
    <mergeCell ref="CC19:CC22"/>
    <mergeCell ref="CD19:CD22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AY7 BD7 BI7:BJ7 BE19 AZ19 AZ55 BE55">
      <formula1>logical_ext_list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U15 W27 U39 V51 W63">
      <formula1>sugest_list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Z15 N60:P60 BP15 BN63 BS15 N8:P8 U63 N20:P20 BN27 AA63 AA27 U27 N56:P56 BK27 BK63 N12:P12 N32:P32 N24:P24 N44:P44 W51 N36:P36 N48:P48 CB19:CB22">
      <formula1>LOGICAL</formula1>
    </dataValidation>
    <dataValidation type="whole" allowBlank="1" showErrorMessage="1" errorTitle="Ошибка" error="Допускается ввод только неотрицательных целых чисел!" sqref="BB15 BG15 BM15:BO15 BR15 CE19:CF22 BC27 BH27:BJ27 BM27 BC63 BH63:BJ63 BM6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T15 BA19 BF15 BL15 BE7 AS15:AX15 T27 AB27:AC27 BG27 AA15:AB15 AT27:AY27 T39 W39:Y39 AG39:AL39 AI51:AN51 Y51:AA51 U51 BA55 T63 AB63:AC63 BG63 AT63:AY63 AZ7 BA15 BB27 BB63 CC19:CC2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H15 W15:X15 AJ15 AQ15 BK15 BQ15 BT15 CD15:CE15 S15 AN15 BV15 BY27:BZ27 BO27 Y27 AK27 BF27 AR27 AO27 V27 S27 CJ27 BL27 BQ27 V39 AN39 AE39 S39 X51 AP51 AG51 S51 BY63:BZ63 BO63 Y63 AK63 BF63 AR63 AO63 S63 CC63 BL63 BQ63 V63 Z39 AB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T51">
      <formula1>type_public_terr_list</formula1>
    </dataValidation>
    <dataValidation type="textLength" operator="lessThanOrEqual" allowBlank="1" showInputMessage="1" showErrorMessage="1" errorTitle="Ошибка" error="Допускает떨Ⱥ_x0000__x0000__x000f__x0000__x0000__x0010__x0000__x0000_㿿_x0000__xffff__xffff__x0000__x0000_ 900 символов!" sqref="AH15 AI27 AA39 AC51 AI63">
      <formula1>900</formula1>
    </dataValidation>
    <dataValidation type="decimal" allowBlank="1" showErrorMessage="1" errorTitle="Ошибка" error="Допускается ввод только неотрицательных чисел!" sqref="L8:M8 L12:M12 L20:M20 L24:M24 L32:M32 L36:M36 L44:M44 L48:M48 L56:M56 L60:M60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L9:M9 L13:M13 L21:M21 L25:M25 L33:M33 L37:M37 L45:M45 L49:M49 L57:M57 L61:M61">
      <formula1>0</formula1>
      <formula2>9.99999999999999E+23</formula2>
    </dataValidation>
  </dataValidations>
  <hyperlinks>
    <hyperlink ref="Q15" location="'Дворы'!A1" tooltip="Удалить" display="О"/>
    <hyperlink ref="S13" location="Дворы!A1" tooltip="Добавить двор" display="Добавить МО"/>
    <hyperlink ref="D7" location="'Дворы'!A1" tooltip="Удалить" display="О"/>
    <hyperlink ref="S9" location="Дворы!A1" tooltip="Добавить двор" display="Добавить МО"/>
    <hyperlink ref="Q39" location="'Сметы дворы'!A1" tooltip="Удалить" display="О"/>
    <hyperlink ref="D31" location="'Сметы дворы'!A1" tooltip="Удалить" display="О"/>
    <hyperlink ref="S33" location="'Сметы дворы'!A1" tooltip="Добавить двор" display="Добавить МО"/>
    <hyperlink ref="G36:G37" location="'Сметы дворы'!A1" tooltip="Удалить" display="О"/>
    <hyperlink ref="S37" location="'Сметы дворы'!A1" tooltip="Добавить двор" display="Добавить МО"/>
    <hyperlink ref="G48:G49" location="'Сметы общ. территории'!A1" tooltip="Удалить" display="О"/>
    <hyperlink ref="Q51" location="'Сметы общ. территории'!A1" tooltip="Удалить" display="О"/>
    <hyperlink ref="D43" location="'Сметы общ. территории'!A1" tooltip="Удалить" display="О"/>
    <hyperlink ref="S45" location="'Сметы общ. территории'!A1" tooltip="Добавить территорию" display="Добавить МО"/>
    <hyperlink ref="S49" location="'Сметы общ. территории'!A1" tooltip="Добавить территорию" display="Добавить МО"/>
    <hyperlink ref="G12:G13" location="'Дворы'!A1" tooltip="Удалить" display="О"/>
    <hyperlink ref="Q63" location="'Всероссийский конкурс 2018'!A1" tooltip="Удалить" display="О"/>
    <hyperlink ref="D55" location="'Всероссийский конкурс 2018'!A1" tooltip="Удалить" display="О"/>
    <hyperlink ref="S57" location="'Всероссийский конкурс 2018'!A1" tooltip="Добавить территорию" display="Добавить двор"/>
    <hyperlink ref="S61" location="'Всероссийский конкурс 2018'!A1" tooltip="Добавить территорию" display="Добавить двор"/>
    <hyperlink ref="D19" location="'Общественные территории'!A1" tooltip="Удалить" display="О"/>
    <hyperlink ref="G24:G25" location="'Общественные территории'!A1" tooltip="Удалить" display="О"/>
    <hyperlink ref="Q27" location="'Общественные территории'!A1" tooltip="Удалить" display="О"/>
    <hyperlink ref="S21" location="'Общественные территории'!A1" tooltip="Добавить территорию" display="Добавить территорию"/>
    <hyperlink ref="S25" location="'Общественные территории'!A1" tooltip="Добавить территорию" display="Добавить территорию"/>
    <hyperlink ref="G60:G61" location="'Всероссийский конкурс 2018'!A1" tooltip="Удалить" display="О"/>
    <hyperlink ref="G8:G9" location="'Дворы'!A1" tooltip="Удалить" display="О"/>
    <hyperlink ref="G20:G21" location="'Общественные территории'!A1" tooltip="Удалить" display="О"/>
    <hyperlink ref="G32:G33" location="'Сметы дворы'!A1" tooltip="Удалить" display="О"/>
    <hyperlink ref="G44:G45" location="'Сметы общ. территории'!A1" tooltip="Удалить" display="О"/>
    <hyperlink ref="G56:G57" location="'Всероссийский конкурс 2018'!A1" tooltip="Удалить" display="О"/>
  </hyperlink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CHSHEET">
    <tabColor indexed="47"/>
  </sheetPr>
  <dimension ref="A1:Z147"/>
  <sheetViews>
    <sheetView showGridLines="0" zoomScaleNormal="100" workbookViewId="0"/>
  </sheetViews>
  <sheetFormatPr defaultRowHeight="12" customHeight="1"/>
  <cols>
    <col min="1" max="1" width="40.5703125" style="82" customWidth="1"/>
    <col min="2" max="2" width="5.7109375" style="82" customWidth="1"/>
    <col min="3" max="3" width="40.5703125" style="82" customWidth="1"/>
    <col min="4" max="4" width="7.7109375" style="87" customWidth="1"/>
    <col min="5" max="5" width="3.7109375" style="87" customWidth="1"/>
    <col min="6" max="6" width="4.5703125" style="82" customWidth="1"/>
    <col min="7" max="7" width="37.140625" style="82" customWidth="1"/>
    <col min="8" max="9" width="4.7109375" style="82" customWidth="1"/>
    <col min="10" max="10" width="13.7109375" style="82" customWidth="1"/>
    <col min="11" max="11" width="62.7109375" style="82" customWidth="1"/>
    <col min="12" max="12" width="4.7109375" style="82" customWidth="1"/>
    <col min="13" max="13" width="4.5703125" style="82" customWidth="1"/>
    <col min="14" max="14" width="30.7109375" style="82" customWidth="1"/>
    <col min="15" max="19" width="9.140625" style="82"/>
    <col min="20" max="21" width="10.140625" style="82" bestFit="1" customWidth="1"/>
    <col min="22" max="22" width="25.7109375" style="82" customWidth="1"/>
    <col min="23" max="23" width="14" style="82" customWidth="1"/>
    <col min="24" max="24" width="27.28515625" style="82" customWidth="1"/>
    <col min="25" max="25" width="29.7109375" style="82" customWidth="1"/>
    <col min="26" max="26" width="34.140625" style="82" customWidth="1"/>
    <col min="27" max="16384" width="9.140625" style="82"/>
  </cols>
  <sheetData>
    <row r="1" spans="1:26" ht="12" customHeight="1">
      <c r="A1" s="121" t="s">
        <v>230</v>
      </c>
      <c r="B1" s="122" t="s">
        <v>8</v>
      </c>
      <c r="C1" s="121" t="s">
        <v>230</v>
      </c>
      <c r="D1" s="123" t="s">
        <v>115</v>
      </c>
      <c r="F1" s="82" t="s">
        <v>222</v>
      </c>
      <c r="J1" s="124"/>
      <c r="K1" s="119" t="s">
        <v>316</v>
      </c>
      <c r="M1" s="84"/>
      <c r="N1" s="119" t="s">
        <v>362</v>
      </c>
      <c r="P1" s="253" t="s">
        <v>330</v>
      </c>
      <c r="Q1" s="254" t="s">
        <v>331</v>
      </c>
      <c r="R1" s="254" t="s">
        <v>332</v>
      </c>
      <c r="V1" s="254" t="s">
        <v>480</v>
      </c>
      <c r="W1" s="254" t="s">
        <v>482</v>
      </c>
      <c r="X1" s="254" t="s">
        <v>403</v>
      </c>
      <c r="Y1" s="254" t="s">
        <v>405</v>
      </c>
      <c r="Z1" s="254" t="s">
        <v>574</v>
      </c>
    </row>
    <row r="2" spans="1:26" ht="12" customHeight="1">
      <c r="A2" s="121" t="s">
        <v>231</v>
      </c>
      <c r="B2" s="122" t="s">
        <v>9</v>
      </c>
      <c r="C2" s="121" t="s">
        <v>231</v>
      </c>
      <c r="D2" s="123" t="s">
        <v>116</v>
      </c>
      <c r="F2" s="82" t="s">
        <v>223</v>
      </c>
      <c r="G2" s="83" t="s">
        <v>315</v>
      </c>
      <c r="J2" s="124"/>
      <c r="K2" s="119" t="s">
        <v>317</v>
      </c>
      <c r="M2" s="84"/>
      <c r="N2" s="81" t="s">
        <v>222</v>
      </c>
      <c r="P2" s="109">
        <v>2009</v>
      </c>
      <c r="Q2" s="110" t="s">
        <v>333</v>
      </c>
      <c r="R2" s="110">
        <v>1</v>
      </c>
      <c r="S2" s="185" t="s">
        <v>281</v>
      </c>
      <c r="T2" s="184">
        <f t="shared" ref="T2:T33" si="0">MAX(DATE(god,1,1),DATE(god,1,1)-WEEKDAY(DATE(god,1,1),2)+(S2-1)*7+1)</f>
        <v>43831</v>
      </c>
      <c r="U2" s="184">
        <f t="shared" ref="U2:U33" si="1">MIN(DATE(god+1,1,0),DATE(god,1,1)-WEEKDAY(DATE(god,1,1),2)+S2*7)</f>
        <v>43835</v>
      </c>
      <c r="V2" s="144" t="str">
        <f>S2 &amp; " (" &amp; TEXT(T2,"ДД.ММ.ГГГГ") &amp; " - " &amp; TEXT(U2,"ДД.ММ.ГГГГ") &amp; ")"</f>
        <v>1 (01.01.2020 - 05.01.2020)</v>
      </c>
      <c r="W2" s="144" t="str">
        <f ca="1">INDEX(WEEK_LIST, MATCH(NOW(),T2:T53,1))</f>
        <v>36 (31.08.2020 - 06.09.2020)</v>
      </c>
      <c r="X2" s="82" t="s">
        <v>401</v>
      </c>
      <c r="Y2" s="82" t="s">
        <v>222</v>
      </c>
      <c r="Z2" s="82" t="s">
        <v>567</v>
      </c>
    </row>
    <row r="3" spans="1:26" ht="12" customHeight="1">
      <c r="A3" s="121" t="s">
        <v>232</v>
      </c>
      <c r="B3" s="122" t="s">
        <v>10</v>
      </c>
      <c r="C3" s="121" t="s">
        <v>232</v>
      </c>
      <c r="D3" s="123" t="s">
        <v>117</v>
      </c>
      <c r="G3" s="85" t="s">
        <v>291</v>
      </c>
      <c r="J3" s="124" t="s">
        <v>204</v>
      </c>
      <c r="K3" s="119" t="s">
        <v>205</v>
      </c>
      <c r="M3" s="84"/>
      <c r="N3" s="81" t="s">
        <v>223</v>
      </c>
      <c r="P3" s="109">
        <v>2010</v>
      </c>
      <c r="Q3" s="110" t="s">
        <v>334</v>
      </c>
      <c r="R3" s="110">
        <v>2</v>
      </c>
      <c r="S3" s="185" t="s">
        <v>427</v>
      </c>
      <c r="T3" s="184">
        <f t="shared" si="0"/>
        <v>43836</v>
      </c>
      <c r="U3" s="184">
        <f t="shared" si="1"/>
        <v>43842</v>
      </c>
      <c r="V3" s="144" t="str">
        <f t="shared" ref="V3:V53" si="2">S3 &amp; " (" &amp; TEXT(T3,"ДД.ММ.ГГГГ") &amp; " - " &amp; TEXT(U3,"ДД.ММ.ГГГГ") &amp; ")"</f>
        <v>2 (06.01.2020 - 12.01.2020)</v>
      </c>
      <c r="X3" s="82" t="s">
        <v>402</v>
      </c>
      <c r="Y3" s="82" t="s">
        <v>223</v>
      </c>
      <c r="Z3" s="82" t="s">
        <v>566</v>
      </c>
    </row>
    <row r="4" spans="1:26" ht="12" customHeight="1">
      <c r="A4" s="121" t="s">
        <v>233</v>
      </c>
      <c r="B4" s="122" t="s">
        <v>11</v>
      </c>
      <c r="C4" s="121" t="s">
        <v>233</v>
      </c>
      <c r="D4" s="123" t="s">
        <v>118</v>
      </c>
      <c r="J4" s="124" t="s">
        <v>321</v>
      </c>
      <c r="K4" s="119" t="s">
        <v>206</v>
      </c>
      <c r="L4" s="84"/>
      <c r="P4" s="109">
        <v>2011</v>
      </c>
      <c r="Q4" s="111" t="s">
        <v>335</v>
      </c>
      <c r="R4" s="110">
        <v>3</v>
      </c>
      <c r="S4" s="185" t="s">
        <v>428</v>
      </c>
      <c r="T4" s="184">
        <f t="shared" si="0"/>
        <v>43843</v>
      </c>
      <c r="U4" s="184">
        <f t="shared" si="1"/>
        <v>43849</v>
      </c>
      <c r="V4" s="144" t="str">
        <f t="shared" si="2"/>
        <v>3 (13.01.2020 - 19.01.2020)</v>
      </c>
      <c r="Y4" s="82" t="s">
        <v>404</v>
      </c>
      <c r="Z4" s="82" t="s">
        <v>572</v>
      </c>
    </row>
    <row r="5" spans="1:26" ht="12" customHeight="1">
      <c r="A5" s="121" t="s">
        <v>229</v>
      </c>
      <c r="B5" s="122" t="s">
        <v>12</v>
      </c>
      <c r="C5" s="121" t="s">
        <v>229</v>
      </c>
      <c r="D5" s="123" t="s">
        <v>119</v>
      </c>
      <c r="J5" s="125" t="s">
        <v>329</v>
      </c>
      <c r="K5" s="119" t="s">
        <v>328</v>
      </c>
      <c r="L5" s="84"/>
      <c r="P5" s="109">
        <v>2012</v>
      </c>
      <c r="Q5" s="111" t="s">
        <v>336</v>
      </c>
      <c r="R5" s="110">
        <v>4</v>
      </c>
      <c r="S5" s="185" t="s">
        <v>429</v>
      </c>
      <c r="T5" s="184">
        <f t="shared" si="0"/>
        <v>43850</v>
      </c>
      <c r="U5" s="184">
        <f t="shared" si="1"/>
        <v>43856</v>
      </c>
      <c r="V5" s="144" t="str">
        <f t="shared" si="2"/>
        <v>4 (20.01.2020 - 26.01.2020)</v>
      </c>
      <c r="Z5" s="82" t="s">
        <v>573</v>
      </c>
    </row>
    <row r="6" spans="1:26" ht="12" customHeight="1">
      <c r="A6" s="121" t="s">
        <v>234</v>
      </c>
      <c r="B6" s="122" t="s">
        <v>13</v>
      </c>
      <c r="C6" s="121" t="s">
        <v>234</v>
      </c>
      <c r="D6" s="123" t="s">
        <v>120</v>
      </c>
      <c r="K6" s="82" t="s">
        <v>483</v>
      </c>
      <c r="L6" s="84"/>
      <c r="P6" s="109">
        <v>2013</v>
      </c>
      <c r="Q6" s="111" t="s">
        <v>337</v>
      </c>
      <c r="R6" s="110">
        <v>5</v>
      </c>
      <c r="S6" s="185" t="s">
        <v>432</v>
      </c>
      <c r="T6" s="184">
        <f t="shared" si="0"/>
        <v>43857</v>
      </c>
      <c r="U6" s="184">
        <f t="shared" si="1"/>
        <v>43863</v>
      </c>
      <c r="V6" s="144" t="str">
        <f t="shared" si="2"/>
        <v>5 (27.01.2020 - 02.02.2020)</v>
      </c>
      <c r="Z6" s="82" t="s">
        <v>571</v>
      </c>
    </row>
    <row r="7" spans="1:26" ht="12" customHeight="1">
      <c r="A7" s="121" t="s">
        <v>235</v>
      </c>
      <c r="B7" s="122" t="s">
        <v>14</v>
      </c>
      <c r="C7" s="121" t="s">
        <v>235</v>
      </c>
      <c r="D7" s="123" t="s">
        <v>121</v>
      </c>
      <c r="G7" s="179" t="s">
        <v>309</v>
      </c>
      <c r="L7" s="84"/>
      <c r="P7" s="109">
        <v>2014</v>
      </c>
      <c r="Q7" s="111" t="s">
        <v>338</v>
      </c>
      <c r="R7" s="110">
        <v>6</v>
      </c>
      <c r="S7" s="185" t="s">
        <v>433</v>
      </c>
      <c r="T7" s="184">
        <f t="shared" si="0"/>
        <v>43864</v>
      </c>
      <c r="U7" s="184">
        <f t="shared" si="1"/>
        <v>43870</v>
      </c>
      <c r="V7" s="144" t="str">
        <f t="shared" si="2"/>
        <v>6 (03.02.2020 - 09.02.2020)</v>
      </c>
      <c r="Z7" s="82" t="s">
        <v>563</v>
      </c>
    </row>
    <row r="8" spans="1:26" ht="12" customHeight="1">
      <c r="A8" s="121" t="s">
        <v>236</v>
      </c>
      <c r="B8" s="122" t="s">
        <v>15</v>
      </c>
      <c r="C8" s="121" t="s">
        <v>236</v>
      </c>
      <c r="D8" s="123" t="s">
        <v>122</v>
      </c>
      <c r="G8" s="85" t="s">
        <v>213</v>
      </c>
      <c r="L8" s="84"/>
      <c r="P8" s="109">
        <v>2015</v>
      </c>
      <c r="Q8" s="111" t="s">
        <v>339</v>
      </c>
      <c r="R8" s="110">
        <v>7</v>
      </c>
      <c r="S8" s="185" t="s">
        <v>434</v>
      </c>
      <c r="T8" s="184">
        <f t="shared" si="0"/>
        <v>43871</v>
      </c>
      <c r="U8" s="184">
        <f t="shared" si="1"/>
        <v>43877</v>
      </c>
      <c r="V8" s="144" t="str">
        <f t="shared" si="2"/>
        <v>7 (10.02.2020 - 16.02.2020)</v>
      </c>
      <c r="Z8" s="82" t="s">
        <v>565</v>
      </c>
    </row>
    <row r="9" spans="1:26" ht="12" customHeight="1">
      <c r="A9" s="121" t="s">
        <v>237</v>
      </c>
      <c r="B9" s="122" t="s">
        <v>16</v>
      </c>
      <c r="C9" s="121" t="s">
        <v>237</v>
      </c>
      <c r="D9" s="123" t="s">
        <v>123</v>
      </c>
      <c r="G9" s="85" t="s">
        <v>305</v>
      </c>
      <c r="K9" s="80" t="s">
        <v>322</v>
      </c>
      <c r="L9" s="84"/>
      <c r="P9" s="109">
        <v>2016</v>
      </c>
      <c r="Q9" s="111" t="s">
        <v>340</v>
      </c>
      <c r="R9" s="110">
        <v>8</v>
      </c>
      <c r="S9" s="185" t="s">
        <v>435</v>
      </c>
      <c r="T9" s="184">
        <f t="shared" si="0"/>
        <v>43878</v>
      </c>
      <c r="U9" s="184">
        <f t="shared" si="1"/>
        <v>43884</v>
      </c>
      <c r="V9" s="144" t="str">
        <f t="shared" si="2"/>
        <v>8 (17.02.2020 - 23.02.2020)</v>
      </c>
      <c r="Z9" s="82" t="s">
        <v>569</v>
      </c>
    </row>
    <row r="10" spans="1:26" ht="12" customHeight="1">
      <c r="A10" s="121" t="s">
        <v>238</v>
      </c>
      <c r="B10" s="122" t="s">
        <v>17</v>
      </c>
      <c r="C10" s="121" t="s">
        <v>238</v>
      </c>
      <c r="D10" s="123" t="s">
        <v>124</v>
      </c>
      <c r="G10" s="85" t="s">
        <v>306</v>
      </c>
      <c r="K10" s="81" t="s">
        <v>321</v>
      </c>
      <c r="L10" s="84"/>
      <c r="P10" s="109">
        <v>2017</v>
      </c>
      <c r="Q10" s="111" t="s">
        <v>341</v>
      </c>
      <c r="R10" s="110">
        <v>9</v>
      </c>
      <c r="S10" s="185" t="s">
        <v>436</v>
      </c>
      <c r="T10" s="184">
        <f t="shared" si="0"/>
        <v>43885</v>
      </c>
      <c r="U10" s="184">
        <f t="shared" si="1"/>
        <v>43891</v>
      </c>
      <c r="V10" s="144" t="str">
        <f t="shared" si="2"/>
        <v>9 (24.02.2020 - 01.03.2020)</v>
      </c>
      <c r="Z10" s="82" t="s">
        <v>568</v>
      </c>
    </row>
    <row r="11" spans="1:26" ht="12" customHeight="1">
      <c r="A11" s="178" t="s">
        <v>212</v>
      </c>
      <c r="B11" s="122" t="s">
        <v>18</v>
      </c>
      <c r="C11" s="126" t="s">
        <v>19</v>
      </c>
      <c r="D11" s="123" t="s">
        <v>125</v>
      </c>
      <c r="G11" s="85" t="s">
        <v>307</v>
      </c>
      <c r="L11" s="84"/>
      <c r="P11" s="109">
        <v>2018</v>
      </c>
      <c r="Q11" s="111" t="s">
        <v>342</v>
      </c>
      <c r="R11" s="110">
        <v>10</v>
      </c>
      <c r="S11" s="185" t="s">
        <v>437</v>
      </c>
      <c r="T11" s="184">
        <f t="shared" si="0"/>
        <v>43892</v>
      </c>
      <c r="U11" s="184">
        <f t="shared" si="1"/>
        <v>43898</v>
      </c>
      <c r="V11" s="144" t="str">
        <f t="shared" si="2"/>
        <v>10 (02.03.2020 - 08.03.2020)</v>
      </c>
      <c r="Z11" s="82" t="s">
        <v>564</v>
      </c>
    </row>
    <row r="12" spans="1:26" ht="12" customHeight="1">
      <c r="A12" s="178" t="s">
        <v>20</v>
      </c>
      <c r="B12" s="122" t="s">
        <v>21</v>
      </c>
      <c r="C12" s="126"/>
      <c r="D12" s="123" t="s">
        <v>126</v>
      </c>
      <c r="G12" s="85" t="s">
        <v>308</v>
      </c>
      <c r="L12" s="84"/>
      <c r="P12" s="109">
        <v>2019</v>
      </c>
      <c r="Q12" s="111" t="s">
        <v>343</v>
      </c>
      <c r="R12" s="110">
        <v>11</v>
      </c>
      <c r="S12" s="185" t="s">
        <v>438</v>
      </c>
      <c r="T12" s="184">
        <f t="shared" si="0"/>
        <v>43899</v>
      </c>
      <c r="U12" s="184">
        <f t="shared" si="1"/>
        <v>43905</v>
      </c>
      <c r="V12" s="144" t="str">
        <f t="shared" si="2"/>
        <v>11 (09.03.2020 - 15.03.2020)</v>
      </c>
      <c r="Z12" s="82" t="s">
        <v>570</v>
      </c>
    </row>
    <row r="13" spans="1:26" ht="12" customHeight="1">
      <c r="A13" s="178" t="s">
        <v>22</v>
      </c>
      <c r="B13" s="122" t="s">
        <v>23</v>
      </c>
      <c r="C13" s="126" t="s">
        <v>24</v>
      </c>
      <c r="D13" s="123" t="s">
        <v>127</v>
      </c>
      <c r="G13" s="85" t="s">
        <v>104</v>
      </c>
      <c r="L13" s="84"/>
      <c r="P13" s="109">
        <v>2020</v>
      </c>
      <c r="Q13" s="111" t="s">
        <v>344</v>
      </c>
      <c r="R13" s="110">
        <v>12</v>
      </c>
      <c r="S13" s="185" t="s">
        <v>439</v>
      </c>
      <c r="T13" s="184">
        <f t="shared" si="0"/>
        <v>43906</v>
      </c>
      <c r="U13" s="184">
        <f t="shared" si="1"/>
        <v>43912</v>
      </c>
      <c r="V13" s="144" t="str">
        <f t="shared" si="2"/>
        <v>12 (16.03.2020 - 22.03.2020)</v>
      </c>
    </row>
    <row r="14" spans="1:26" ht="12" customHeight="1">
      <c r="A14" s="178" t="s">
        <v>105</v>
      </c>
      <c r="B14" s="127" t="s">
        <v>106</v>
      </c>
      <c r="C14" s="128" t="s">
        <v>107</v>
      </c>
      <c r="D14" s="123" t="s">
        <v>128</v>
      </c>
      <c r="K14" s="119" t="s">
        <v>111</v>
      </c>
      <c r="L14" s="84"/>
      <c r="R14" s="110">
        <v>13</v>
      </c>
      <c r="S14" s="185" t="s">
        <v>440</v>
      </c>
      <c r="T14" s="184">
        <f t="shared" si="0"/>
        <v>43913</v>
      </c>
      <c r="U14" s="184">
        <f t="shared" si="1"/>
        <v>43919</v>
      </c>
      <c r="V14" s="144" t="str">
        <f t="shared" si="2"/>
        <v>13 (23.03.2020 - 29.03.2020)</v>
      </c>
    </row>
    <row r="15" spans="1:26" ht="12" customHeight="1">
      <c r="A15" s="121" t="s">
        <v>292</v>
      </c>
      <c r="B15" s="122" t="s">
        <v>25</v>
      </c>
      <c r="C15" s="121" t="s">
        <v>292</v>
      </c>
      <c r="D15" s="123" t="s">
        <v>129</v>
      </c>
      <c r="G15" s="179" t="s">
        <v>319</v>
      </c>
      <c r="K15" s="81" t="s">
        <v>324</v>
      </c>
      <c r="R15" s="110">
        <v>14</v>
      </c>
      <c r="S15" s="185" t="s">
        <v>441</v>
      </c>
      <c r="T15" s="184">
        <f t="shared" si="0"/>
        <v>43920</v>
      </c>
      <c r="U15" s="184">
        <f t="shared" si="1"/>
        <v>43926</v>
      </c>
      <c r="V15" s="144" t="str">
        <f t="shared" si="2"/>
        <v>14 (30.03.2020 - 05.04.2020)</v>
      </c>
    </row>
    <row r="16" spans="1:26" ht="12" customHeight="1">
      <c r="A16" s="121" t="s">
        <v>224</v>
      </c>
      <c r="B16" s="122" t="s">
        <v>26</v>
      </c>
      <c r="C16" s="121" t="s">
        <v>224</v>
      </c>
      <c r="D16" s="123" t="s">
        <v>130</v>
      </c>
      <c r="G16" s="85" t="s">
        <v>318</v>
      </c>
      <c r="K16" s="81" t="s">
        <v>325</v>
      </c>
      <c r="R16" s="110">
        <v>15</v>
      </c>
      <c r="S16" s="185" t="s">
        <v>442</v>
      </c>
      <c r="T16" s="184">
        <f t="shared" si="0"/>
        <v>43927</v>
      </c>
      <c r="U16" s="184">
        <f t="shared" si="1"/>
        <v>43933</v>
      </c>
      <c r="V16" s="144" t="str">
        <f t="shared" si="2"/>
        <v>15 (06.04.2020 - 12.04.2020)</v>
      </c>
    </row>
    <row r="17" spans="1:22" ht="12" customHeight="1">
      <c r="A17" s="121" t="s">
        <v>293</v>
      </c>
      <c r="B17" s="122" t="s">
        <v>27</v>
      </c>
      <c r="C17" s="121" t="s">
        <v>293</v>
      </c>
      <c r="D17" s="123" t="s">
        <v>131</v>
      </c>
      <c r="G17" s="85" t="s">
        <v>305</v>
      </c>
      <c r="R17" s="110">
        <v>16</v>
      </c>
      <c r="S17" s="185" t="s">
        <v>443</v>
      </c>
      <c r="T17" s="184">
        <f t="shared" si="0"/>
        <v>43934</v>
      </c>
      <c r="U17" s="184">
        <f t="shared" si="1"/>
        <v>43940</v>
      </c>
      <c r="V17" s="144" t="str">
        <f t="shared" si="2"/>
        <v>16 (13.04.2020 - 19.04.2020)</v>
      </c>
    </row>
    <row r="18" spans="1:22" ht="12" customHeight="1">
      <c r="A18" s="121" t="s">
        <v>294</v>
      </c>
      <c r="B18" s="122" t="s">
        <v>28</v>
      </c>
      <c r="C18" s="121" t="s">
        <v>294</v>
      </c>
      <c r="D18" s="123" t="s">
        <v>132</v>
      </c>
      <c r="G18" s="85" t="s">
        <v>307</v>
      </c>
      <c r="R18" s="110">
        <v>17</v>
      </c>
      <c r="S18" s="185" t="s">
        <v>444</v>
      </c>
      <c r="T18" s="184">
        <f t="shared" si="0"/>
        <v>43941</v>
      </c>
      <c r="U18" s="184">
        <f t="shared" si="1"/>
        <v>43947</v>
      </c>
      <c r="V18" s="144" t="str">
        <f t="shared" si="2"/>
        <v>17 (20.04.2020 - 26.04.2020)</v>
      </c>
    </row>
    <row r="19" spans="1:22" ht="12" customHeight="1">
      <c r="A19" s="121" t="s">
        <v>295</v>
      </c>
      <c r="B19" s="122" t="s">
        <v>29</v>
      </c>
      <c r="C19" s="126" t="s">
        <v>30</v>
      </c>
      <c r="D19" s="123" t="s">
        <v>133</v>
      </c>
      <c r="G19" s="85" t="s">
        <v>493</v>
      </c>
      <c r="R19" s="110">
        <v>18</v>
      </c>
      <c r="S19" s="185" t="s">
        <v>445</v>
      </c>
      <c r="T19" s="184">
        <f t="shared" si="0"/>
        <v>43948</v>
      </c>
      <c r="U19" s="184">
        <f t="shared" si="1"/>
        <v>43954</v>
      </c>
      <c r="V19" s="144" t="str">
        <f t="shared" si="2"/>
        <v>18 (27.04.2020 - 03.05.2020)</v>
      </c>
    </row>
    <row r="20" spans="1:22" ht="12" customHeight="1">
      <c r="A20" s="121" t="s">
        <v>296</v>
      </c>
      <c r="B20" s="122" t="s">
        <v>31</v>
      </c>
      <c r="C20" s="121" t="s">
        <v>296</v>
      </c>
      <c r="D20" s="123" t="s">
        <v>134</v>
      </c>
      <c r="G20" s="85" t="s">
        <v>320</v>
      </c>
      <c r="K20" s="119" t="s">
        <v>202</v>
      </c>
      <c r="R20" s="110">
        <v>19</v>
      </c>
      <c r="S20" s="185" t="s">
        <v>446</v>
      </c>
      <c r="T20" s="184">
        <f t="shared" si="0"/>
        <v>43955</v>
      </c>
      <c r="U20" s="184">
        <f t="shared" si="1"/>
        <v>43961</v>
      </c>
      <c r="V20" s="144" t="str">
        <f t="shared" si="2"/>
        <v>19 (04.05.2020 - 10.05.2020)</v>
      </c>
    </row>
    <row r="21" spans="1:22" ht="12" customHeight="1">
      <c r="A21" s="121" t="s">
        <v>297</v>
      </c>
      <c r="B21" s="122" t="s">
        <v>32</v>
      </c>
      <c r="C21" s="121" t="s">
        <v>297</v>
      </c>
      <c r="D21" s="123" t="s">
        <v>135</v>
      </c>
      <c r="G21" s="85" t="s">
        <v>104</v>
      </c>
      <c r="K21" s="81" t="s">
        <v>365</v>
      </c>
      <c r="R21" s="110">
        <v>20</v>
      </c>
      <c r="S21" s="185" t="s">
        <v>447</v>
      </c>
      <c r="T21" s="184">
        <f t="shared" si="0"/>
        <v>43962</v>
      </c>
      <c r="U21" s="184">
        <f t="shared" si="1"/>
        <v>43968</v>
      </c>
      <c r="V21" s="144" t="str">
        <f t="shared" si="2"/>
        <v>20 (11.05.2020 - 17.05.2020)</v>
      </c>
    </row>
    <row r="22" spans="1:22" ht="12" customHeight="1">
      <c r="A22" s="121" t="s">
        <v>290</v>
      </c>
      <c r="B22" s="122" t="s">
        <v>33</v>
      </c>
      <c r="C22" s="121" t="s">
        <v>290</v>
      </c>
      <c r="D22" s="123" t="s">
        <v>136</v>
      </c>
      <c r="R22" s="110">
        <v>21</v>
      </c>
      <c r="S22" s="185" t="s">
        <v>448</v>
      </c>
      <c r="T22" s="184">
        <f t="shared" si="0"/>
        <v>43969</v>
      </c>
      <c r="U22" s="184">
        <f t="shared" si="1"/>
        <v>43975</v>
      </c>
      <c r="V22" s="144" t="str">
        <f t="shared" si="2"/>
        <v>21 (18.05.2020 - 24.05.2020)</v>
      </c>
    </row>
    <row r="23" spans="1:22" ht="12" customHeight="1">
      <c r="A23" s="121" t="s">
        <v>298</v>
      </c>
      <c r="B23" s="122" t="s">
        <v>34</v>
      </c>
      <c r="C23" s="126" t="s">
        <v>35</v>
      </c>
      <c r="D23" s="123" t="s">
        <v>137</v>
      </c>
      <c r="K23" s="119" t="s">
        <v>201</v>
      </c>
      <c r="R23" s="110">
        <v>22</v>
      </c>
      <c r="S23" s="185" t="s">
        <v>449</v>
      </c>
      <c r="T23" s="184">
        <f t="shared" si="0"/>
        <v>43976</v>
      </c>
      <c r="U23" s="184">
        <f t="shared" si="1"/>
        <v>43982</v>
      </c>
      <c r="V23" s="144" t="str">
        <f t="shared" si="2"/>
        <v>22 (25.05.2020 - 31.05.2020)</v>
      </c>
    </row>
    <row r="24" spans="1:22" ht="12" customHeight="1">
      <c r="A24" s="121" t="s">
        <v>299</v>
      </c>
      <c r="B24" s="122" t="s">
        <v>36</v>
      </c>
      <c r="C24" s="121" t="s">
        <v>299</v>
      </c>
      <c r="D24" s="123" t="s">
        <v>138</v>
      </c>
      <c r="G24" s="119" t="s">
        <v>349</v>
      </c>
      <c r="K24" s="81" t="s">
        <v>365</v>
      </c>
      <c r="M24" s="84"/>
      <c r="R24" s="110">
        <v>23</v>
      </c>
      <c r="S24" s="185" t="s">
        <v>450</v>
      </c>
      <c r="T24" s="184">
        <f t="shared" si="0"/>
        <v>43983</v>
      </c>
      <c r="U24" s="184">
        <f t="shared" si="1"/>
        <v>43989</v>
      </c>
      <c r="V24" s="144" t="str">
        <f t="shared" si="2"/>
        <v>23 (01.06.2020 - 07.06.2020)</v>
      </c>
    </row>
    <row r="25" spans="1:22" ht="12" customHeight="1">
      <c r="A25" s="121" t="s">
        <v>300</v>
      </c>
      <c r="B25" s="122" t="s">
        <v>37</v>
      </c>
      <c r="C25" s="121" t="s">
        <v>300</v>
      </c>
      <c r="D25" s="123" t="s">
        <v>139</v>
      </c>
      <c r="G25" s="120" t="s">
        <v>350</v>
      </c>
      <c r="M25" s="84"/>
      <c r="R25" s="110">
        <v>24</v>
      </c>
      <c r="S25" s="185" t="s">
        <v>451</v>
      </c>
      <c r="T25" s="184">
        <f t="shared" si="0"/>
        <v>43990</v>
      </c>
      <c r="U25" s="184">
        <f t="shared" si="1"/>
        <v>43996</v>
      </c>
      <c r="V25" s="144" t="str">
        <f t="shared" si="2"/>
        <v>24 (08.06.2020 - 14.06.2020)</v>
      </c>
    </row>
    <row r="26" spans="1:22" ht="12" customHeight="1">
      <c r="A26" s="121" t="s">
        <v>207</v>
      </c>
      <c r="B26" s="122" t="s">
        <v>38</v>
      </c>
      <c r="C26" s="121" t="s">
        <v>207</v>
      </c>
      <c r="D26" s="123" t="s">
        <v>140</v>
      </c>
      <c r="G26" s="120" t="s">
        <v>351</v>
      </c>
      <c r="K26" s="119" t="s">
        <v>203</v>
      </c>
      <c r="M26" s="84"/>
      <c r="R26" s="110">
        <v>25</v>
      </c>
      <c r="S26" s="185" t="s">
        <v>452</v>
      </c>
      <c r="T26" s="184">
        <f t="shared" si="0"/>
        <v>43997</v>
      </c>
      <c r="U26" s="184">
        <f t="shared" si="1"/>
        <v>44003</v>
      </c>
      <c r="V26" s="144" t="str">
        <f t="shared" si="2"/>
        <v>25 (15.06.2020 - 21.06.2020)</v>
      </c>
    </row>
    <row r="27" spans="1:22" ht="12" customHeight="1">
      <c r="A27" s="121" t="s">
        <v>208</v>
      </c>
      <c r="B27" s="122" t="s">
        <v>39</v>
      </c>
      <c r="C27" s="121" t="s">
        <v>208</v>
      </c>
      <c r="D27" s="123" t="s">
        <v>141</v>
      </c>
      <c r="G27" s="120" t="s">
        <v>352</v>
      </c>
      <c r="K27" s="81" t="s">
        <v>365</v>
      </c>
      <c r="M27" s="84"/>
      <c r="R27" s="110">
        <v>26</v>
      </c>
      <c r="S27" s="185" t="s">
        <v>453</v>
      </c>
      <c r="T27" s="184">
        <f t="shared" si="0"/>
        <v>44004</v>
      </c>
      <c r="U27" s="184">
        <f t="shared" si="1"/>
        <v>44010</v>
      </c>
      <c r="V27" s="144" t="str">
        <f t="shared" si="2"/>
        <v>26 (22.06.2020 - 28.06.2020)</v>
      </c>
    </row>
    <row r="28" spans="1:22" ht="12" customHeight="1">
      <c r="A28" s="121" t="s">
        <v>209</v>
      </c>
      <c r="B28" s="122" t="s">
        <v>40</v>
      </c>
      <c r="C28" s="121" t="s">
        <v>209</v>
      </c>
      <c r="D28" s="123" t="s">
        <v>142</v>
      </c>
      <c r="G28" s="120" t="s">
        <v>353</v>
      </c>
      <c r="K28" s="87"/>
      <c r="M28" s="84"/>
      <c r="R28" s="110">
        <v>27</v>
      </c>
      <c r="S28" s="185" t="s">
        <v>454</v>
      </c>
      <c r="T28" s="184">
        <f t="shared" si="0"/>
        <v>44011</v>
      </c>
      <c r="U28" s="184">
        <f t="shared" si="1"/>
        <v>44017</v>
      </c>
      <c r="V28" s="144" t="str">
        <f t="shared" si="2"/>
        <v>27 (29.06.2020 - 05.07.2020)</v>
      </c>
    </row>
    <row r="29" spans="1:22" ht="12" customHeight="1">
      <c r="A29" s="121" t="s">
        <v>210</v>
      </c>
      <c r="B29" s="122" t="s">
        <v>41</v>
      </c>
      <c r="C29" s="121" t="s">
        <v>210</v>
      </c>
      <c r="D29" s="123" t="s">
        <v>143</v>
      </c>
      <c r="G29" s="120" t="s">
        <v>354</v>
      </c>
      <c r="K29" s="87"/>
      <c r="L29" s="84"/>
      <c r="M29" s="84"/>
      <c r="R29" s="110">
        <v>28</v>
      </c>
      <c r="S29" s="185" t="s">
        <v>455</v>
      </c>
      <c r="T29" s="184">
        <f t="shared" si="0"/>
        <v>44018</v>
      </c>
      <c r="U29" s="184">
        <f t="shared" si="1"/>
        <v>44024</v>
      </c>
      <c r="V29" s="144" t="str">
        <f t="shared" si="2"/>
        <v>28 (06.07.2020 - 12.07.2020)</v>
      </c>
    </row>
    <row r="30" spans="1:22" ht="12" customHeight="1">
      <c r="A30" s="121" t="s">
        <v>211</v>
      </c>
      <c r="B30" s="122" t="s">
        <v>42</v>
      </c>
      <c r="C30" s="121" t="s">
        <v>211</v>
      </c>
      <c r="D30" s="123" t="s">
        <v>144</v>
      </c>
      <c r="G30" s="129"/>
      <c r="K30" s="119" t="s">
        <v>346</v>
      </c>
      <c r="L30" s="84"/>
      <c r="M30" s="84"/>
      <c r="R30" s="110">
        <v>29</v>
      </c>
      <c r="S30" s="185" t="s">
        <v>456</v>
      </c>
      <c r="T30" s="184">
        <f t="shared" si="0"/>
        <v>44025</v>
      </c>
      <c r="U30" s="184">
        <f t="shared" si="1"/>
        <v>44031</v>
      </c>
      <c r="V30" s="144" t="str">
        <f t="shared" si="2"/>
        <v>29 (13.07.2020 - 19.07.2020)</v>
      </c>
    </row>
    <row r="31" spans="1:22" ht="12" customHeight="1">
      <c r="A31" s="121" t="s">
        <v>303</v>
      </c>
      <c r="B31" s="122" t="s">
        <v>43</v>
      </c>
      <c r="C31" s="121" t="s">
        <v>303</v>
      </c>
      <c r="D31" s="123" t="s">
        <v>145</v>
      </c>
      <c r="G31" s="129"/>
      <c r="K31" s="81" t="s">
        <v>365</v>
      </c>
      <c r="L31" s="84"/>
      <c r="M31" s="84"/>
      <c r="R31" s="110">
        <v>30</v>
      </c>
      <c r="S31" s="185" t="s">
        <v>457</v>
      </c>
      <c r="T31" s="184">
        <f t="shared" si="0"/>
        <v>44032</v>
      </c>
      <c r="U31" s="184">
        <f t="shared" si="1"/>
        <v>44038</v>
      </c>
      <c r="V31" s="144" t="str">
        <f t="shared" si="2"/>
        <v>30 (20.07.2020 - 26.07.2020)</v>
      </c>
    </row>
    <row r="32" spans="1:22" ht="12" customHeight="1">
      <c r="A32" s="121" t="s">
        <v>304</v>
      </c>
      <c r="B32" s="122" t="s">
        <v>44</v>
      </c>
      <c r="C32" s="121" t="s">
        <v>304</v>
      </c>
      <c r="D32" s="123" t="s">
        <v>146</v>
      </c>
      <c r="L32" s="84"/>
      <c r="M32" s="84"/>
      <c r="R32" s="110">
        <v>31</v>
      </c>
      <c r="S32" s="185" t="s">
        <v>458</v>
      </c>
      <c r="T32" s="184">
        <f t="shared" si="0"/>
        <v>44039</v>
      </c>
      <c r="U32" s="184">
        <f t="shared" si="1"/>
        <v>44045</v>
      </c>
      <c r="V32" s="144" t="str">
        <f t="shared" si="2"/>
        <v>31 (27.07.2020 - 02.08.2020)</v>
      </c>
    </row>
    <row r="33" spans="1:22" ht="12" customHeight="1">
      <c r="A33" s="121" t="s">
        <v>225</v>
      </c>
      <c r="B33" s="122" t="s">
        <v>45</v>
      </c>
      <c r="C33" s="121" t="s">
        <v>225</v>
      </c>
      <c r="D33" s="123" t="s">
        <v>147</v>
      </c>
      <c r="L33" s="84"/>
      <c r="M33" s="84"/>
      <c r="S33" s="185" t="s">
        <v>459</v>
      </c>
      <c r="T33" s="184">
        <f t="shared" si="0"/>
        <v>44046</v>
      </c>
      <c r="U33" s="184">
        <f t="shared" si="1"/>
        <v>44052</v>
      </c>
      <c r="V33" s="144" t="str">
        <f t="shared" si="2"/>
        <v>32 (03.08.2020 - 09.08.2020)</v>
      </c>
    </row>
    <row r="34" spans="1:22" ht="12" customHeight="1">
      <c r="A34" s="121" t="s">
        <v>247</v>
      </c>
      <c r="B34" s="122" t="s">
        <v>46</v>
      </c>
      <c r="C34" s="121" t="s">
        <v>247</v>
      </c>
      <c r="D34" s="123" t="s">
        <v>148</v>
      </c>
      <c r="L34" s="84"/>
      <c r="M34" s="84"/>
      <c r="S34" s="185" t="s">
        <v>460</v>
      </c>
      <c r="T34" s="184">
        <f t="shared" ref="T34:T53" si="3">MAX(DATE(god,1,1),DATE(god,1,1)-WEEKDAY(DATE(god,1,1),2)+(S34-1)*7+1)</f>
        <v>44053</v>
      </c>
      <c r="U34" s="184">
        <f t="shared" ref="U34:U53" si="4">MIN(DATE(god+1,1,0),DATE(god,1,1)-WEEKDAY(DATE(god,1,1),2)+S34*7)</f>
        <v>44059</v>
      </c>
      <c r="V34" s="144" t="str">
        <f t="shared" si="2"/>
        <v>33 (10.08.2020 - 16.08.2020)</v>
      </c>
    </row>
    <row r="35" spans="1:22" ht="12" customHeight="1">
      <c r="A35" s="121" t="s">
        <v>248</v>
      </c>
      <c r="B35" s="122" t="s">
        <v>47</v>
      </c>
      <c r="C35" s="121" t="s">
        <v>248</v>
      </c>
      <c r="D35" s="123" t="s">
        <v>149</v>
      </c>
      <c r="L35" s="84"/>
      <c r="M35" s="84"/>
      <c r="S35" s="185" t="s">
        <v>461</v>
      </c>
      <c r="T35" s="184">
        <f t="shared" si="3"/>
        <v>44060</v>
      </c>
      <c r="U35" s="184">
        <f t="shared" si="4"/>
        <v>44066</v>
      </c>
      <c r="V35" s="144" t="str">
        <f t="shared" si="2"/>
        <v>34 (17.08.2020 - 23.08.2020)</v>
      </c>
    </row>
    <row r="36" spans="1:22" ht="12" customHeight="1">
      <c r="A36" s="121" t="s">
        <v>249</v>
      </c>
      <c r="B36" s="122" t="s">
        <v>48</v>
      </c>
      <c r="C36" s="121" t="s">
        <v>249</v>
      </c>
      <c r="D36" s="123" t="s">
        <v>150</v>
      </c>
      <c r="L36" s="84"/>
      <c r="M36" s="84"/>
      <c r="S36" s="185" t="s">
        <v>462</v>
      </c>
      <c r="T36" s="184">
        <f t="shared" si="3"/>
        <v>44067</v>
      </c>
      <c r="U36" s="184">
        <f t="shared" si="4"/>
        <v>44073</v>
      </c>
      <c r="V36" s="144" t="str">
        <f t="shared" si="2"/>
        <v>35 (24.08.2020 - 30.08.2020)</v>
      </c>
    </row>
    <row r="37" spans="1:22" ht="12" customHeight="1">
      <c r="A37" s="121" t="s">
        <v>250</v>
      </c>
      <c r="B37" s="122" t="s">
        <v>49</v>
      </c>
      <c r="C37" s="121" t="s">
        <v>250</v>
      </c>
      <c r="D37" s="123" t="s">
        <v>151</v>
      </c>
      <c r="L37" s="84"/>
      <c r="M37" s="84"/>
      <c r="S37" s="185" t="s">
        <v>463</v>
      </c>
      <c r="T37" s="184">
        <f t="shared" si="3"/>
        <v>44074</v>
      </c>
      <c r="U37" s="184">
        <f t="shared" si="4"/>
        <v>44080</v>
      </c>
      <c r="V37" s="144" t="str">
        <f t="shared" si="2"/>
        <v>36 (31.08.2020 - 06.09.2020)</v>
      </c>
    </row>
    <row r="38" spans="1:22" ht="12" customHeight="1">
      <c r="A38" s="121" t="s">
        <v>251</v>
      </c>
      <c r="B38" s="122" t="s">
        <v>50</v>
      </c>
      <c r="C38" s="121" t="s">
        <v>251</v>
      </c>
      <c r="D38" s="123" t="s">
        <v>152</v>
      </c>
      <c r="L38" s="84"/>
      <c r="S38" s="185" t="s">
        <v>464</v>
      </c>
      <c r="T38" s="184">
        <f t="shared" si="3"/>
        <v>44081</v>
      </c>
      <c r="U38" s="184">
        <f t="shared" si="4"/>
        <v>44087</v>
      </c>
      <c r="V38" s="144" t="str">
        <f t="shared" si="2"/>
        <v>37 (07.09.2020 - 13.09.2020)</v>
      </c>
    </row>
    <row r="39" spans="1:22" ht="12" customHeight="1">
      <c r="A39" s="121" t="s">
        <v>252</v>
      </c>
      <c r="B39" s="122" t="s">
        <v>51</v>
      </c>
      <c r="C39" s="121" t="s">
        <v>252</v>
      </c>
      <c r="D39" s="123" t="s">
        <v>153</v>
      </c>
      <c r="L39" s="84"/>
      <c r="S39" s="185" t="s">
        <v>465</v>
      </c>
      <c r="T39" s="184">
        <f t="shared" si="3"/>
        <v>44088</v>
      </c>
      <c r="U39" s="184">
        <f t="shared" si="4"/>
        <v>44094</v>
      </c>
      <c r="V39" s="144" t="str">
        <f t="shared" si="2"/>
        <v>38 (14.09.2020 - 20.09.2020)</v>
      </c>
    </row>
    <row r="40" spans="1:22" ht="12" customHeight="1">
      <c r="A40" s="121" t="s">
        <v>253</v>
      </c>
      <c r="B40" s="122" t="s">
        <v>52</v>
      </c>
      <c r="C40" s="121" t="s">
        <v>253</v>
      </c>
      <c r="D40" s="123" t="s">
        <v>154</v>
      </c>
      <c r="L40" s="84"/>
      <c r="S40" s="185" t="s">
        <v>466</v>
      </c>
      <c r="T40" s="184">
        <f t="shared" si="3"/>
        <v>44095</v>
      </c>
      <c r="U40" s="184">
        <f t="shared" si="4"/>
        <v>44101</v>
      </c>
      <c r="V40" s="144" t="str">
        <f t="shared" si="2"/>
        <v>39 (21.09.2020 - 27.09.2020)</v>
      </c>
    </row>
    <row r="41" spans="1:22" ht="12" customHeight="1">
      <c r="A41" s="121" t="s">
        <v>254</v>
      </c>
      <c r="B41" s="122" t="s">
        <v>53</v>
      </c>
      <c r="C41" s="121" t="s">
        <v>254</v>
      </c>
      <c r="D41" s="123" t="s">
        <v>155</v>
      </c>
      <c r="L41" s="84"/>
      <c r="S41" s="185" t="s">
        <v>467</v>
      </c>
      <c r="T41" s="184">
        <f t="shared" si="3"/>
        <v>44102</v>
      </c>
      <c r="U41" s="184">
        <f t="shared" si="4"/>
        <v>44108</v>
      </c>
      <c r="V41" s="144" t="str">
        <f t="shared" si="2"/>
        <v>40 (28.09.2020 - 04.10.2020)</v>
      </c>
    </row>
    <row r="42" spans="1:22" ht="12" customHeight="1">
      <c r="A42" s="121" t="s">
        <v>226</v>
      </c>
      <c r="B42" s="122" t="s">
        <v>54</v>
      </c>
      <c r="C42" s="121" t="s">
        <v>226</v>
      </c>
      <c r="D42" s="123" t="s">
        <v>156</v>
      </c>
      <c r="L42" s="84"/>
      <c r="S42" s="185" t="s">
        <v>468</v>
      </c>
      <c r="T42" s="184">
        <f t="shared" si="3"/>
        <v>44109</v>
      </c>
      <c r="U42" s="184">
        <f t="shared" si="4"/>
        <v>44115</v>
      </c>
      <c r="V42" s="144" t="str">
        <f t="shared" si="2"/>
        <v>41 (05.10.2020 - 11.10.2020)</v>
      </c>
    </row>
    <row r="43" spans="1:22" ht="12" customHeight="1">
      <c r="A43" s="121" t="s">
        <v>227</v>
      </c>
      <c r="B43" s="122" t="s">
        <v>55</v>
      </c>
      <c r="C43" s="121" t="s">
        <v>227</v>
      </c>
      <c r="D43" s="123" t="s">
        <v>157</v>
      </c>
      <c r="L43" s="84"/>
      <c r="S43" s="185" t="s">
        <v>469</v>
      </c>
      <c r="T43" s="184">
        <f t="shared" si="3"/>
        <v>44116</v>
      </c>
      <c r="U43" s="184">
        <f t="shared" si="4"/>
        <v>44122</v>
      </c>
      <c r="V43" s="144" t="str">
        <f t="shared" si="2"/>
        <v>42 (12.10.2020 - 18.10.2020)</v>
      </c>
    </row>
    <row r="44" spans="1:22" ht="12" customHeight="1">
      <c r="A44" s="121" t="s">
        <v>228</v>
      </c>
      <c r="B44" s="122" t="s">
        <v>56</v>
      </c>
      <c r="C44" s="121" t="s">
        <v>228</v>
      </c>
      <c r="D44" s="123" t="s">
        <v>158</v>
      </c>
      <c r="L44" s="84"/>
      <c r="S44" s="185" t="s">
        <v>470</v>
      </c>
      <c r="T44" s="184">
        <f t="shared" si="3"/>
        <v>44123</v>
      </c>
      <c r="U44" s="184">
        <f t="shared" si="4"/>
        <v>44129</v>
      </c>
      <c r="V44" s="144" t="str">
        <f t="shared" si="2"/>
        <v>43 (19.10.2020 - 25.10.2020)</v>
      </c>
    </row>
    <row r="45" spans="1:22" ht="12" customHeight="1">
      <c r="A45" s="121" t="s">
        <v>302</v>
      </c>
      <c r="B45" s="122" t="s">
        <v>57</v>
      </c>
      <c r="C45" s="121" t="s">
        <v>302</v>
      </c>
      <c r="D45" s="123" t="s">
        <v>159</v>
      </c>
      <c r="L45" s="84"/>
      <c r="S45" s="185" t="s">
        <v>471</v>
      </c>
      <c r="T45" s="184">
        <f t="shared" si="3"/>
        <v>44130</v>
      </c>
      <c r="U45" s="184">
        <f t="shared" si="4"/>
        <v>44136</v>
      </c>
      <c r="V45" s="144" t="str">
        <f t="shared" si="2"/>
        <v>44 (26.10.2020 - 01.11.2020)</v>
      </c>
    </row>
    <row r="46" spans="1:22" ht="12" customHeight="1">
      <c r="A46" s="121" t="s">
        <v>239</v>
      </c>
      <c r="B46" s="122" t="s">
        <v>58</v>
      </c>
      <c r="C46" s="121" t="s">
        <v>239</v>
      </c>
      <c r="D46" s="123" t="s">
        <v>160</v>
      </c>
      <c r="L46" s="84"/>
      <c r="S46" s="185" t="s">
        <v>472</v>
      </c>
      <c r="T46" s="184">
        <f t="shared" si="3"/>
        <v>44137</v>
      </c>
      <c r="U46" s="184">
        <f t="shared" si="4"/>
        <v>44143</v>
      </c>
      <c r="V46" s="144" t="str">
        <f t="shared" si="2"/>
        <v>45 (02.11.2020 - 08.11.2020)</v>
      </c>
    </row>
    <row r="47" spans="1:22" ht="12" customHeight="1">
      <c r="A47" s="121" t="s">
        <v>240</v>
      </c>
      <c r="B47" s="122" t="s">
        <v>59</v>
      </c>
      <c r="C47" s="121" t="s">
        <v>240</v>
      </c>
      <c r="D47" s="123" t="s">
        <v>161</v>
      </c>
      <c r="L47" s="84"/>
      <c r="S47" s="185" t="s">
        <v>473</v>
      </c>
      <c r="T47" s="184">
        <f t="shared" si="3"/>
        <v>44144</v>
      </c>
      <c r="U47" s="184">
        <f t="shared" si="4"/>
        <v>44150</v>
      </c>
      <c r="V47" s="144" t="str">
        <f t="shared" si="2"/>
        <v>46 (09.11.2020 - 15.11.2020)</v>
      </c>
    </row>
    <row r="48" spans="1:22" ht="12" customHeight="1">
      <c r="A48" s="121" t="s">
        <v>241</v>
      </c>
      <c r="B48" s="122" t="s">
        <v>60</v>
      </c>
      <c r="C48" s="121" t="s">
        <v>241</v>
      </c>
      <c r="D48" s="123" t="s">
        <v>162</v>
      </c>
      <c r="L48" s="84"/>
      <c r="S48" s="185" t="s">
        <v>474</v>
      </c>
      <c r="T48" s="184">
        <f t="shared" si="3"/>
        <v>44151</v>
      </c>
      <c r="U48" s="184">
        <f t="shared" si="4"/>
        <v>44157</v>
      </c>
      <c r="V48" s="144" t="str">
        <f t="shared" si="2"/>
        <v>47 (16.11.2020 - 22.11.2020)</v>
      </c>
    </row>
    <row r="49" spans="1:22" ht="12" customHeight="1">
      <c r="A49" s="121" t="s">
        <v>242</v>
      </c>
      <c r="B49" s="122" t="s">
        <v>61</v>
      </c>
      <c r="C49" s="121" t="s">
        <v>242</v>
      </c>
      <c r="D49" s="123" t="s">
        <v>163</v>
      </c>
      <c r="L49" s="84"/>
      <c r="S49" s="185" t="s">
        <v>475</v>
      </c>
      <c r="T49" s="184">
        <f t="shared" si="3"/>
        <v>44158</v>
      </c>
      <c r="U49" s="184">
        <f t="shared" si="4"/>
        <v>44164</v>
      </c>
      <c r="V49" s="144" t="str">
        <f t="shared" si="2"/>
        <v>48 (23.11.2020 - 29.11.2020)</v>
      </c>
    </row>
    <row r="50" spans="1:22" ht="12" customHeight="1">
      <c r="A50" s="121" t="s">
        <v>243</v>
      </c>
      <c r="B50" s="122" t="s">
        <v>62</v>
      </c>
      <c r="C50" s="121" t="s">
        <v>243</v>
      </c>
      <c r="D50" s="123" t="s">
        <v>164</v>
      </c>
      <c r="L50" s="84"/>
      <c r="S50" s="185" t="s">
        <v>476</v>
      </c>
      <c r="T50" s="184">
        <f t="shared" si="3"/>
        <v>44165</v>
      </c>
      <c r="U50" s="184">
        <f t="shared" si="4"/>
        <v>44171</v>
      </c>
      <c r="V50" s="144" t="str">
        <f t="shared" si="2"/>
        <v>49 (30.11.2020 - 06.12.2020)</v>
      </c>
    </row>
    <row r="51" spans="1:22" ht="12" customHeight="1">
      <c r="A51" s="121" t="s">
        <v>244</v>
      </c>
      <c r="B51" s="122" t="s">
        <v>63</v>
      </c>
      <c r="C51" s="121" t="s">
        <v>244</v>
      </c>
      <c r="D51" s="123" t="s">
        <v>165</v>
      </c>
      <c r="L51" s="84"/>
      <c r="S51" s="185" t="s">
        <v>477</v>
      </c>
      <c r="T51" s="184">
        <f t="shared" si="3"/>
        <v>44172</v>
      </c>
      <c r="U51" s="184">
        <f t="shared" si="4"/>
        <v>44178</v>
      </c>
      <c r="V51" s="144" t="str">
        <f t="shared" si="2"/>
        <v>50 (07.12.2020 - 13.12.2020)</v>
      </c>
    </row>
    <row r="52" spans="1:22" ht="12" customHeight="1">
      <c r="A52" s="121" t="s">
        <v>245</v>
      </c>
      <c r="B52" s="122" t="s">
        <v>64</v>
      </c>
      <c r="C52" s="121" t="s">
        <v>245</v>
      </c>
      <c r="D52" s="123" t="s">
        <v>166</v>
      </c>
      <c r="L52" s="84"/>
      <c r="S52" s="185" t="s">
        <v>478</v>
      </c>
      <c r="T52" s="184">
        <f t="shared" si="3"/>
        <v>44179</v>
      </c>
      <c r="U52" s="184">
        <f t="shared" si="4"/>
        <v>44185</v>
      </c>
      <c r="V52" s="144" t="str">
        <f t="shared" si="2"/>
        <v>51 (14.12.2020 - 20.12.2020)</v>
      </c>
    </row>
    <row r="53" spans="1:22" ht="12" customHeight="1">
      <c r="A53" s="121" t="s">
        <v>246</v>
      </c>
      <c r="B53" s="122" t="s">
        <v>65</v>
      </c>
      <c r="C53" s="121" t="s">
        <v>246</v>
      </c>
      <c r="D53" s="123" t="s">
        <v>167</v>
      </c>
      <c r="L53" s="84"/>
      <c r="S53" s="185" t="s">
        <v>479</v>
      </c>
      <c r="T53" s="184">
        <f t="shared" si="3"/>
        <v>44186</v>
      </c>
      <c r="U53" s="184">
        <f t="shared" si="4"/>
        <v>44192</v>
      </c>
      <c r="V53" s="144" t="str">
        <f t="shared" si="2"/>
        <v>52 (21.12.2020 - 27.12.2020)</v>
      </c>
    </row>
    <row r="54" spans="1:22" ht="12" customHeight="1">
      <c r="A54" s="121" t="s">
        <v>266</v>
      </c>
      <c r="B54" s="122" t="s">
        <v>66</v>
      </c>
      <c r="C54" s="121" t="s">
        <v>266</v>
      </c>
      <c r="D54" s="123" t="s">
        <v>168</v>
      </c>
      <c r="L54" s="84"/>
    </row>
    <row r="55" spans="1:22" ht="12" customHeight="1">
      <c r="A55" s="121" t="s">
        <v>267</v>
      </c>
      <c r="B55" s="122" t="s">
        <v>67</v>
      </c>
      <c r="C55" s="121" t="s">
        <v>267</v>
      </c>
      <c r="D55" s="123" t="s">
        <v>169</v>
      </c>
      <c r="L55" s="84"/>
    </row>
    <row r="56" spans="1:22" ht="12" customHeight="1">
      <c r="A56" s="121" t="s">
        <v>108</v>
      </c>
      <c r="B56" s="127" t="s">
        <v>109</v>
      </c>
      <c r="C56" s="130" t="s">
        <v>110</v>
      </c>
      <c r="D56" s="123" t="s">
        <v>170</v>
      </c>
      <c r="L56" s="84"/>
    </row>
    <row r="57" spans="1:22" ht="12" customHeight="1">
      <c r="A57" s="121" t="s">
        <v>268</v>
      </c>
      <c r="B57" s="122" t="s">
        <v>68</v>
      </c>
      <c r="C57" s="121" t="s">
        <v>268</v>
      </c>
      <c r="D57" s="123" t="s">
        <v>171</v>
      </c>
      <c r="L57" s="84"/>
    </row>
    <row r="58" spans="1:22" ht="12" customHeight="1">
      <c r="A58" s="121" t="s">
        <v>269</v>
      </c>
      <c r="B58" s="122" t="s">
        <v>69</v>
      </c>
      <c r="C58" s="121" t="s">
        <v>269</v>
      </c>
      <c r="D58" s="123" t="s">
        <v>172</v>
      </c>
      <c r="L58" s="84"/>
    </row>
    <row r="59" spans="1:22" ht="12" customHeight="1">
      <c r="A59" s="121" t="s">
        <v>270</v>
      </c>
      <c r="B59" s="122" t="s">
        <v>70</v>
      </c>
      <c r="C59" s="121" t="s">
        <v>270</v>
      </c>
      <c r="D59" s="123" t="s">
        <v>173</v>
      </c>
      <c r="L59" s="84"/>
    </row>
    <row r="60" spans="1:22" ht="12" customHeight="1">
      <c r="A60" s="121" t="s">
        <v>271</v>
      </c>
      <c r="B60" s="122" t="s">
        <v>71</v>
      </c>
      <c r="C60" s="126" t="s">
        <v>72</v>
      </c>
      <c r="D60" s="123" t="s">
        <v>174</v>
      </c>
      <c r="I60" s="87"/>
      <c r="L60" s="84"/>
    </row>
    <row r="61" spans="1:22" ht="12" customHeight="1">
      <c r="A61" s="121" t="s">
        <v>272</v>
      </c>
      <c r="B61" s="122" t="s">
        <v>73</v>
      </c>
      <c r="C61" s="121" t="s">
        <v>272</v>
      </c>
      <c r="D61" s="123" t="s">
        <v>175</v>
      </c>
      <c r="I61" s="87"/>
      <c r="L61" s="84"/>
    </row>
    <row r="62" spans="1:22" ht="12" customHeight="1">
      <c r="A62" s="121" t="s">
        <v>273</v>
      </c>
      <c r="B62" s="122" t="s">
        <v>74</v>
      </c>
      <c r="C62" s="126" t="s">
        <v>75</v>
      </c>
      <c r="D62" s="123" t="s">
        <v>176</v>
      </c>
      <c r="I62" s="87"/>
      <c r="L62" s="84"/>
    </row>
    <row r="63" spans="1:22" ht="12" customHeight="1">
      <c r="A63" s="121" t="s">
        <v>274</v>
      </c>
      <c r="B63" s="122" t="s">
        <v>76</v>
      </c>
      <c r="C63" s="121" t="s">
        <v>274</v>
      </c>
      <c r="D63" s="123" t="s">
        <v>177</v>
      </c>
      <c r="I63" s="87"/>
      <c r="L63" s="84"/>
    </row>
    <row r="64" spans="1:22" ht="12" customHeight="1">
      <c r="A64" s="121" t="s">
        <v>275</v>
      </c>
      <c r="B64" s="122" t="s">
        <v>77</v>
      </c>
      <c r="C64" s="121" t="s">
        <v>275</v>
      </c>
      <c r="D64" s="123" t="s">
        <v>178</v>
      </c>
      <c r="I64" s="87"/>
      <c r="L64" s="84"/>
    </row>
    <row r="65" spans="1:12" ht="12" customHeight="1">
      <c r="A65" s="121" t="s">
        <v>276</v>
      </c>
      <c r="B65" s="122" t="s">
        <v>78</v>
      </c>
      <c r="C65" s="121" t="s">
        <v>276</v>
      </c>
      <c r="D65" s="123" t="s">
        <v>179</v>
      </c>
      <c r="I65" s="87"/>
      <c r="L65" s="84"/>
    </row>
    <row r="66" spans="1:12" ht="12" customHeight="1">
      <c r="A66" s="121" t="s">
        <v>277</v>
      </c>
      <c r="B66" s="122" t="s">
        <v>79</v>
      </c>
      <c r="C66" s="121" t="s">
        <v>277</v>
      </c>
      <c r="D66" s="123" t="s">
        <v>180</v>
      </c>
      <c r="I66" s="87"/>
      <c r="L66" s="84"/>
    </row>
    <row r="67" spans="1:12" ht="12" customHeight="1">
      <c r="A67" s="121" t="s">
        <v>301</v>
      </c>
      <c r="B67" s="122" t="s">
        <v>80</v>
      </c>
      <c r="C67" s="121" t="s">
        <v>301</v>
      </c>
      <c r="D67" s="123" t="s">
        <v>181</v>
      </c>
      <c r="I67" s="87"/>
      <c r="L67" s="84"/>
    </row>
    <row r="68" spans="1:12" ht="12" customHeight="1">
      <c r="A68" s="121" t="s">
        <v>259</v>
      </c>
      <c r="B68" s="122" t="s">
        <v>81</v>
      </c>
      <c r="C68" s="121" t="s">
        <v>259</v>
      </c>
      <c r="D68" s="123" t="s">
        <v>182</v>
      </c>
      <c r="I68" s="87"/>
      <c r="L68" s="84"/>
    </row>
    <row r="69" spans="1:12" ht="12" customHeight="1">
      <c r="A69" s="121" t="s">
        <v>260</v>
      </c>
      <c r="B69" s="122" t="s">
        <v>82</v>
      </c>
      <c r="C69" s="121" t="s">
        <v>260</v>
      </c>
      <c r="D69" s="123" t="s">
        <v>183</v>
      </c>
      <c r="I69" s="87"/>
      <c r="L69" s="84"/>
    </row>
    <row r="70" spans="1:12" ht="12" customHeight="1">
      <c r="A70" s="121" t="s">
        <v>261</v>
      </c>
      <c r="B70" s="122" t="s">
        <v>83</v>
      </c>
      <c r="C70" s="121" t="s">
        <v>261</v>
      </c>
      <c r="D70" s="123" t="s">
        <v>184</v>
      </c>
      <c r="I70" s="87"/>
      <c r="L70" s="84"/>
    </row>
    <row r="71" spans="1:12" ht="12" customHeight="1">
      <c r="A71" s="121" t="s">
        <v>262</v>
      </c>
      <c r="B71" s="122" t="s">
        <v>84</v>
      </c>
      <c r="C71" s="121" t="s">
        <v>262</v>
      </c>
      <c r="D71" s="123" t="s">
        <v>185</v>
      </c>
      <c r="I71" s="87"/>
      <c r="K71" s="84"/>
      <c r="L71" s="84"/>
    </row>
    <row r="72" spans="1:12" ht="12" customHeight="1">
      <c r="A72" s="121" t="s">
        <v>263</v>
      </c>
      <c r="B72" s="122" t="s">
        <v>85</v>
      </c>
      <c r="C72" s="121" t="s">
        <v>263</v>
      </c>
      <c r="D72" s="123" t="s">
        <v>186</v>
      </c>
      <c r="I72" s="87"/>
      <c r="L72" s="84"/>
    </row>
    <row r="73" spans="1:12" ht="12" customHeight="1">
      <c r="A73" s="121" t="s">
        <v>264</v>
      </c>
      <c r="B73" s="122" t="s">
        <v>86</v>
      </c>
      <c r="C73" s="121" t="s">
        <v>264</v>
      </c>
      <c r="D73" s="123" t="s">
        <v>187</v>
      </c>
      <c r="I73" s="87"/>
      <c r="L73" s="84"/>
    </row>
    <row r="74" spans="1:12" ht="12" customHeight="1">
      <c r="A74" s="121" t="s">
        <v>265</v>
      </c>
      <c r="B74" s="122" t="s">
        <v>87</v>
      </c>
      <c r="C74" s="121" t="s">
        <v>265</v>
      </c>
      <c r="D74" s="123" t="s">
        <v>188</v>
      </c>
      <c r="I74" s="87"/>
      <c r="L74" s="84"/>
    </row>
    <row r="75" spans="1:12" ht="12" customHeight="1">
      <c r="A75" s="121" t="s">
        <v>255</v>
      </c>
      <c r="B75" s="122" t="s">
        <v>88</v>
      </c>
      <c r="C75" s="121" t="s">
        <v>255</v>
      </c>
      <c r="D75" s="123" t="s">
        <v>189</v>
      </c>
      <c r="I75" s="87"/>
      <c r="L75" s="84"/>
    </row>
    <row r="76" spans="1:12" ht="12" customHeight="1">
      <c r="A76" s="121" t="s">
        <v>256</v>
      </c>
      <c r="B76" s="122" t="s">
        <v>89</v>
      </c>
      <c r="C76" s="121" t="s">
        <v>256</v>
      </c>
      <c r="D76" s="123" t="s">
        <v>190</v>
      </c>
      <c r="I76" s="87"/>
      <c r="L76" s="84"/>
    </row>
    <row r="77" spans="1:12" ht="12" customHeight="1">
      <c r="A77" s="121" t="s">
        <v>257</v>
      </c>
      <c r="B77" s="122" t="s">
        <v>90</v>
      </c>
      <c r="C77" s="126" t="s">
        <v>91</v>
      </c>
      <c r="D77" s="123" t="s">
        <v>191</v>
      </c>
      <c r="I77" s="87"/>
      <c r="L77" s="84"/>
    </row>
    <row r="78" spans="1:12" ht="12" customHeight="1">
      <c r="A78" s="121" t="s">
        <v>258</v>
      </c>
      <c r="B78" s="122" t="s">
        <v>92</v>
      </c>
      <c r="C78" s="121" t="s">
        <v>258</v>
      </c>
      <c r="D78" s="123" t="s">
        <v>192</v>
      </c>
      <c r="I78" s="87"/>
      <c r="L78" s="84"/>
    </row>
    <row r="79" spans="1:12" ht="12" customHeight="1">
      <c r="A79" s="121" t="s">
        <v>214</v>
      </c>
      <c r="B79" s="122" t="s">
        <v>93</v>
      </c>
      <c r="C79" s="121" t="s">
        <v>214</v>
      </c>
      <c r="D79" s="123" t="s">
        <v>193</v>
      </c>
      <c r="I79" s="87"/>
      <c r="L79" s="84"/>
    </row>
    <row r="80" spans="1:12" ht="12" customHeight="1">
      <c r="A80" s="121" t="s">
        <v>355</v>
      </c>
      <c r="B80" s="122" t="s">
        <v>94</v>
      </c>
      <c r="C80" s="121" t="s">
        <v>215</v>
      </c>
      <c r="D80" s="123" t="s">
        <v>194</v>
      </c>
      <c r="I80" s="87"/>
      <c r="L80" s="84"/>
    </row>
    <row r="81" spans="1:11" ht="12" customHeight="1">
      <c r="A81" s="121" t="s">
        <v>216</v>
      </c>
      <c r="B81" s="122" t="s">
        <v>95</v>
      </c>
      <c r="C81" s="121" t="s">
        <v>216</v>
      </c>
      <c r="D81" s="123" t="s">
        <v>195</v>
      </c>
      <c r="I81" s="87"/>
    </row>
    <row r="82" spans="1:11" ht="12" customHeight="1">
      <c r="A82" s="121" t="s">
        <v>217</v>
      </c>
      <c r="B82" s="122" t="s">
        <v>96</v>
      </c>
      <c r="C82" s="126" t="s">
        <v>97</v>
      </c>
      <c r="D82" s="123" t="s">
        <v>196</v>
      </c>
      <c r="I82" s="87"/>
    </row>
    <row r="83" spans="1:11" ht="12" customHeight="1">
      <c r="A83" s="121" t="s">
        <v>218</v>
      </c>
      <c r="B83" s="122" t="s">
        <v>98</v>
      </c>
      <c r="C83" s="126" t="s">
        <v>99</v>
      </c>
      <c r="D83" s="123" t="s">
        <v>197</v>
      </c>
      <c r="I83" s="87"/>
    </row>
    <row r="84" spans="1:11" ht="12" customHeight="1">
      <c r="A84" s="121" t="s">
        <v>219</v>
      </c>
      <c r="B84" s="122" t="s">
        <v>100</v>
      </c>
      <c r="C84" s="121" t="s">
        <v>219</v>
      </c>
      <c r="D84" s="123" t="s">
        <v>198</v>
      </c>
      <c r="I84" s="87"/>
    </row>
    <row r="85" spans="1:11" ht="12" customHeight="1">
      <c r="A85" s="121" t="s">
        <v>220</v>
      </c>
      <c r="B85" s="122" t="s">
        <v>101</v>
      </c>
      <c r="C85" s="121" t="s">
        <v>220</v>
      </c>
      <c r="D85" s="123" t="s">
        <v>199</v>
      </c>
      <c r="I85" s="87"/>
    </row>
    <row r="86" spans="1:11" ht="12" customHeight="1">
      <c r="A86" s="121" t="s">
        <v>221</v>
      </c>
      <c r="B86" s="122" t="s">
        <v>102</v>
      </c>
      <c r="C86" s="121" t="s">
        <v>221</v>
      </c>
      <c r="D86" s="123" t="s">
        <v>200</v>
      </c>
      <c r="I86" s="87"/>
    </row>
    <row r="87" spans="1:11" ht="12" customHeight="1">
      <c r="A87" s="86"/>
      <c r="B87" s="88"/>
      <c r="C87" s="89" t="s">
        <v>300</v>
      </c>
      <c r="I87" s="87"/>
    </row>
    <row r="88" spans="1:11" ht="12" customHeight="1">
      <c r="I88" s="87"/>
      <c r="K88" s="90"/>
    </row>
    <row r="89" spans="1:11" ht="12" customHeight="1">
      <c r="I89" s="87"/>
    </row>
    <row r="90" spans="1:11" ht="12" customHeight="1">
      <c r="I90" s="87"/>
    </row>
    <row r="91" spans="1:11" ht="12" customHeight="1">
      <c r="I91" s="87"/>
    </row>
    <row r="92" spans="1:11" ht="12" customHeight="1">
      <c r="I92" s="87"/>
    </row>
    <row r="121" spans="8:12" ht="12" customHeight="1">
      <c r="L121" s="84"/>
    </row>
    <row r="126" spans="8:12" ht="12" customHeight="1">
      <c r="H126" s="84"/>
      <c r="I126" s="84"/>
    </row>
    <row r="130" spans="1:12" s="84" customFormat="1" ht="12" customHeight="1">
      <c r="A130" s="82"/>
      <c r="B130" s="82"/>
      <c r="C130" s="82"/>
      <c r="D130" s="87"/>
      <c r="E130" s="87"/>
      <c r="G130" s="82"/>
      <c r="H130" s="82"/>
      <c r="I130" s="82"/>
      <c r="J130" s="82"/>
      <c r="K130" s="82"/>
      <c r="L130" s="82"/>
    </row>
    <row r="132" spans="1:12" ht="12" customHeight="1">
      <c r="A132" s="84"/>
      <c r="B132" s="84"/>
      <c r="C132" s="84"/>
    </row>
    <row r="138" spans="1:12" ht="12" customHeight="1">
      <c r="L138" s="90"/>
    </row>
    <row r="143" spans="1:12" ht="12" customHeight="1">
      <c r="H143" s="90"/>
      <c r="I143" s="90"/>
    </row>
    <row r="147" spans="13:13" ht="12" customHeight="1">
      <c r="M147" s="90"/>
    </row>
  </sheetData>
  <sheetProtection formatColumns="0" formatRows="0"/>
  <sortState ref="Z2:Z147">
    <sortCondition ref="Z1"/>
  </sortState>
  <phoneticPr fontId="4" type="noConversion"/>
  <dataValidations count="1">
    <dataValidation type="list" allowBlank="1" showInputMessage="1" showErrorMessage="1" sqref="J3">
      <formula1>"MD5,OBFUSCATION"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TITLE"/>
  <dimension ref="A1:S27"/>
  <sheetViews>
    <sheetView showGridLines="0" topLeftCell="D1" zoomScaleNormal="100" workbookViewId="0">
      <pane ySplit="6" topLeftCell="A7" activePane="bottomLeft" state="frozen"/>
      <selection pane="bottomLeft" activeCell="H15" sqref="H15"/>
    </sheetView>
  </sheetViews>
  <sheetFormatPr defaultRowHeight="11.25"/>
  <cols>
    <col min="1" max="1" width="44.85546875" style="54" hidden="1" customWidth="1"/>
    <col min="2" max="2" width="28.28515625" style="55" hidden="1" customWidth="1"/>
    <col min="3" max="3" width="2.7109375" style="58" hidden="1" customWidth="1"/>
    <col min="4" max="4" width="2.7109375" style="93" customWidth="1"/>
    <col min="5" max="5" width="9.7109375" style="93" customWidth="1"/>
    <col min="6" max="6" width="16.7109375" style="93" customWidth="1"/>
    <col min="7" max="7" width="35.7109375" style="93" customWidth="1"/>
    <col min="8" max="8" width="80.7109375" style="93" customWidth="1"/>
    <col min="9" max="9" width="6.7109375" style="94" customWidth="1"/>
    <col min="10" max="10" width="33.7109375" style="103" customWidth="1"/>
    <col min="11" max="11" width="4.7109375" style="94" customWidth="1"/>
    <col min="12" max="12" width="14.7109375" style="93" hidden="1" customWidth="1"/>
    <col min="13" max="14" width="8.7109375" style="93" customWidth="1"/>
    <col min="15" max="19" width="14.7109375" style="93" hidden="1" customWidth="1"/>
    <col min="20" max="16384" width="9.140625" style="93"/>
  </cols>
  <sheetData>
    <row r="1" spans="1:16" s="56" customFormat="1" ht="13.5" hidden="1" customHeight="1">
      <c r="A1" s="54"/>
      <c r="B1" s="55"/>
      <c r="I1" s="54"/>
      <c r="J1" s="57"/>
      <c r="K1" s="54"/>
    </row>
    <row r="2" spans="1:16" s="56" customFormat="1" ht="3" hidden="1" customHeight="1">
      <c r="A2" s="54"/>
      <c r="B2" s="55"/>
      <c r="I2" s="54"/>
      <c r="J2" s="57"/>
      <c r="K2" s="54"/>
    </row>
    <row r="3" spans="1:16" ht="12" hidden="1" customHeight="1">
      <c r="H3" s="106"/>
    </row>
    <row r="4" spans="1:16" s="56" customFormat="1" ht="3" customHeight="1">
      <c r="A4" s="95"/>
      <c r="B4" s="96"/>
      <c r="C4" s="97"/>
      <c r="H4" s="108"/>
      <c r="I4" s="108"/>
      <c r="K4" s="54"/>
    </row>
    <row r="5" spans="1:16" ht="27" customHeight="1">
      <c r="A5" s="95"/>
      <c r="B5" s="96"/>
      <c r="C5" s="98"/>
      <c r="E5" s="357" t="s">
        <v>417</v>
      </c>
      <c r="F5" s="358"/>
      <c r="G5" s="358"/>
      <c r="H5" s="359"/>
      <c r="I5" s="63"/>
      <c r="J5" s="63"/>
      <c r="K5" s="63"/>
    </row>
    <row r="6" spans="1:16" ht="6" customHeight="1">
      <c r="A6" s="95"/>
      <c r="B6" s="96"/>
      <c r="C6" s="98"/>
      <c r="D6" s="99"/>
      <c r="E6" s="99"/>
      <c r="F6" s="99"/>
      <c r="G6" s="99"/>
      <c r="H6" s="99"/>
      <c r="I6" s="91"/>
      <c r="J6" s="99"/>
      <c r="K6" s="91"/>
    </row>
    <row r="7" spans="1:16" ht="6" customHeight="1">
      <c r="A7" s="95"/>
      <c r="B7" s="96"/>
      <c r="C7" s="98"/>
      <c r="D7" s="99"/>
      <c r="E7" s="99"/>
      <c r="F7" s="99"/>
      <c r="G7" s="99"/>
      <c r="H7" s="99"/>
      <c r="I7" s="91"/>
      <c r="J7" s="99"/>
      <c r="K7" s="91"/>
    </row>
    <row r="8" spans="1:16" ht="27" customHeight="1">
      <c r="C8" s="65"/>
      <c r="D8" s="64"/>
      <c r="E8" s="360" t="s">
        <v>356</v>
      </c>
      <c r="F8" s="361"/>
      <c r="G8" s="362"/>
      <c r="H8" s="138" t="s">
        <v>300</v>
      </c>
      <c r="I8" s="91"/>
      <c r="J8" s="105"/>
      <c r="K8" s="91"/>
      <c r="L8" s="101"/>
      <c r="O8" s="107" t="s">
        <v>327</v>
      </c>
      <c r="P8" s="107" t="s">
        <v>347</v>
      </c>
    </row>
    <row r="9" spans="1:16" ht="3" customHeight="1">
      <c r="C9" s="65"/>
      <c r="D9" s="64"/>
      <c r="E9" s="102"/>
      <c r="F9" s="76"/>
      <c r="G9" s="76"/>
      <c r="H9" s="99"/>
      <c r="I9" s="91"/>
      <c r="J9" s="100"/>
      <c r="K9" s="91"/>
      <c r="L9" s="91"/>
    </row>
    <row r="10" spans="1:16" ht="27" customHeight="1">
      <c r="C10" s="65"/>
      <c r="D10" s="64"/>
      <c r="E10" s="360" t="s">
        <v>366</v>
      </c>
      <c r="F10" s="361"/>
      <c r="G10" s="362"/>
      <c r="H10" s="156">
        <v>2020</v>
      </c>
      <c r="I10" s="91"/>
      <c r="J10" s="105"/>
      <c r="K10" s="91"/>
      <c r="L10" s="101"/>
      <c r="O10" s="107" t="s">
        <v>327</v>
      </c>
      <c r="P10" s="107" t="s">
        <v>363</v>
      </c>
    </row>
    <row r="11" spans="1:16" ht="3" customHeight="1">
      <c r="C11" s="65"/>
      <c r="D11" s="64"/>
      <c r="E11" s="102"/>
      <c r="F11" s="76"/>
      <c r="G11" s="76"/>
      <c r="H11" s="99"/>
      <c r="I11" s="91"/>
      <c r="J11" s="100"/>
      <c r="K11" s="91"/>
      <c r="L11" s="91"/>
    </row>
    <row r="12" spans="1:16" ht="27" customHeight="1">
      <c r="C12" s="65"/>
      <c r="D12" s="64"/>
      <c r="E12" s="366" t="s">
        <v>431</v>
      </c>
      <c r="F12" s="361"/>
      <c r="G12" s="362"/>
      <c r="H12" s="134" t="s">
        <v>9294</v>
      </c>
      <c r="I12" s="91"/>
      <c r="J12" s="105"/>
      <c r="K12" s="91"/>
      <c r="L12" s="101"/>
      <c r="O12" s="107" t="s">
        <v>327</v>
      </c>
      <c r="P12" s="107" t="s">
        <v>363</v>
      </c>
    </row>
    <row r="13" spans="1:16" ht="3" customHeight="1">
      <c r="C13" s="65"/>
      <c r="D13" s="64"/>
      <c r="E13" s="102"/>
      <c r="F13" s="76"/>
      <c r="G13" s="76"/>
      <c r="H13" s="99"/>
      <c r="I13" s="91"/>
      <c r="J13" s="100"/>
      <c r="K13" s="91"/>
      <c r="L13" s="91"/>
    </row>
    <row r="14" spans="1:16" ht="18.75" customHeight="1">
      <c r="C14" s="65"/>
      <c r="D14" s="64"/>
      <c r="E14" s="365" t="s">
        <v>423</v>
      </c>
      <c r="F14" s="365"/>
      <c r="G14" s="365"/>
      <c r="H14" s="365"/>
      <c r="I14" s="91"/>
      <c r="J14" s="105"/>
      <c r="K14" s="91"/>
      <c r="L14" s="105"/>
    </row>
    <row r="15" spans="1:16" ht="15" customHeight="1">
      <c r="C15" s="65"/>
      <c r="D15" s="64"/>
      <c r="E15" s="364" t="s">
        <v>323</v>
      </c>
      <c r="F15" s="364"/>
      <c r="G15" s="364"/>
      <c r="H15" s="134"/>
      <c r="I15" s="91"/>
      <c r="J15" s="105"/>
      <c r="K15" s="91"/>
      <c r="L15" s="105"/>
      <c r="O15" s="107" t="s">
        <v>327</v>
      </c>
      <c r="P15" s="107" t="s">
        <v>347</v>
      </c>
    </row>
    <row r="16" spans="1:16" ht="15" customHeight="1">
      <c r="C16" s="65"/>
      <c r="D16" s="64"/>
      <c r="E16" s="364" t="s">
        <v>357</v>
      </c>
      <c r="F16" s="364"/>
      <c r="G16" s="364"/>
      <c r="H16" s="134"/>
      <c r="I16" s="91"/>
      <c r="J16" s="105"/>
      <c r="K16" s="91"/>
      <c r="L16" s="105"/>
      <c r="O16" s="107" t="s">
        <v>327</v>
      </c>
      <c r="P16" s="107" t="s">
        <v>347</v>
      </c>
    </row>
    <row r="17" spans="1:16" ht="15" customHeight="1">
      <c r="C17" s="65"/>
      <c r="D17" s="64"/>
      <c r="E17" s="364" t="s">
        <v>289</v>
      </c>
      <c r="F17" s="364"/>
      <c r="G17" s="364"/>
      <c r="H17" s="134"/>
      <c r="I17" s="91"/>
      <c r="J17" s="105"/>
      <c r="K17" s="91"/>
      <c r="L17" s="105"/>
      <c r="O17" s="107" t="s">
        <v>327</v>
      </c>
      <c r="P17" s="107" t="s">
        <v>347</v>
      </c>
    </row>
    <row r="18" spans="1:16" ht="15" customHeight="1">
      <c r="C18" s="65"/>
      <c r="D18" s="64"/>
      <c r="E18" s="364" t="s">
        <v>358</v>
      </c>
      <c r="F18" s="364"/>
      <c r="G18" s="133" t="s">
        <v>361</v>
      </c>
      <c r="H18" s="135"/>
      <c r="I18" s="91"/>
      <c r="J18" s="105"/>
      <c r="K18" s="91"/>
      <c r="L18" s="131" t="s">
        <v>360</v>
      </c>
      <c r="O18" s="107" t="s">
        <v>327</v>
      </c>
      <c r="P18" s="107" t="s">
        <v>347</v>
      </c>
    </row>
    <row r="19" spans="1:16" ht="15" customHeight="1">
      <c r="C19" s="65"/>
      <c r="D19" s="64"/>
      <c r="E19" s="364"/>
      <c r="F19" s="364"/>
      <c r="G19" s="133" t="s">
        <v>359</v>
      </c>
      <c r="H19" s="137"/>
      <c r="I19" s="91"/>
      <c r="J19" s="105"/>
      <c r="K19" s="91"/>
      <c r="L19" s="105"/>
      <c r="O19" s="107" t="s">
        <v>327</v>
      </c>
      <c r="P19" s="107" t="s">
        <v>347</v>
      </c>
    </row>
    <row r="20" spans="1:16" ht="3" hidden="1" customHeight="1"/>
    <row r="21" spans="1:16" s="21" customFormat="1" ht="18" hidden="1" customHeight="1">
      <c r="A21" s="116"/>
      <c r="B21" s="117"/>
      <c r="C21" s="117"/>
      <c r="D21" s="117"/>
      <c r="E21" s="363" t="s">
        <v>348</v>
      </c>
      <c r="F21" s="363"/>
      <c r="G21" s="363"/>
      <c r="H21" s="132" t="s">
        <v>326</v>
      </c>
      <c r="O21" s="118"/>
    </row>
    <row r="25" spans="1:16" ht="11.25" customHeight="1"/>
    <row r="27" spans="1:16" ht="11.25" customHeight="1"/>
  </sheetData>
  <sheetProtection password="C745" sheet="1" objects="1" scenarios="1" formatColumns="0" formatRows="0" autoFilter="0"/>
  <dataConsolidate/>
  <mergeCells count="10">
    <mergeCell ref="E5:H5"/>
    <mergeCell ref="E10:G10"/>
    <mergeCell ref="E21:G21"/>
    <mergeCell ref="E8:G8"/>
    <mergeCell ref="E15:G15"/>
    <mergeCell ref="E16:G16"/>
    <mergeCell ref="E17:G17"/>
    <mergeCell ref="E18:F19"/>
    <mergeCell ref="E14:H14"/>
    <mergeCell ref="E12:G12"/>
  </mergeCells>
  <dataValidations count="1">
    <dataValidation type="list" allowBlank="1" showInputMessage="1" showErrorMessage="1" errorTitle="Ошибка" error="Выберите значение из списка" prompt="Выберите значение из списка" sqref="H12">
      <formula1>WEEK_LIST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002060"/>
  </sheetPr>
  <dimension ref="A1:CU31"/>
  <sheetViews>
    <sheetView showGridLines="0" zoomScaleNormal="100" workbookViewId="0">
      <pane xSplit="19" ySplit="11" topLeftCell="T30" activePane="bottomRight" state="frozen"/>
      <selection activeCell="N60" sqref="N60:O61"/>
      <selection pane="topRight" activeCell="N60" sqref="N60:O61"/>
      <selection pane="bottomLeft" activeCell="N60" sqref="N60:O61"/>
      <selection pane="bottomRight" activeCell="V18" sqref="V18"/>
    </sheetView>
  </sheetViews>
  <sheetFormatPr defaultRowHeight="10.5"/>
  <cols>
    <col min="1" max="1" width="44.85546875" style="139" hidden="1" customWidth="1"/>
    <col min="2" max="2" width="28.28515625" style="140" hidden="1" customWidth="1"/>
    <col min="3" max="3" width="2.7109375" style="143" hidden="1" customWidth="1"/>
    <col min="4" max="4" width="3.7109375" style="144" customWidth="1"/>
    <col min="5" max="5" width="5" style="144" customWidth="1"/>
    <col min="6" max="6" width="13.140625" style="144" customWidth="1"/>
    <col min="7" max="8" width="3.7109375" style="144" customWidth="1"/>
    <col min="9" max="9" width="14.42578125" style="144" customWidth="1"/>
    <col min="10" max="10" width="10.7109375" style="144" customWidth="1"/>
    <col min="11" max="11" width="10.5703125" style="144" customWidth="1"/>
    <col min="12" max="13" width="11.7109375" style="144" customWidth="1"/>
    <col min="14" max="16" width="6.7109375" style="144" customWidth="1"/>
    <col min="17" max="18" width="3.7109375" style="144" customWidth="1"/>
    <col min="19" max="19" width="36" style="146" customWidth="1"/>
    <col min="20" max="20" width="12.7109375" style="147" customWidth="1"/>
    <col min="21" max="21" width="14.5703125" style="146" customWidth="1"/>
    <col min="22" max="22" width="12.7109375" style="144" customWidth="1"/>
    <col min="23" max="24" width="20.7109375" style="144" customWidth="1"/>
    <col min="25" max="25" width="15.7109375" style="144" customWidth="1"/>
    <col min="26" max="33" width="20.7109375" style="144" customWidth="1"/>
    <col min="34" max="34" width="13.85546875" style="144" customWidth="1"/>
    <col min="35" max="36" width="20.7109375" style="144" customWidth="1"/>
    <col min="37" max="39" width="10.7109375" style="144" customWidth="1"/>
    <col min="40" max="40" width="26.42578125" style="144" customWidth="1"/>
    <col min="41" max="50" width="20.7109375" style="144" customWidth="1"/>
    <col min="51" max="51" width="20.28515625" style="144" customWidth="1"/>
    <col min="52" max="72" width="20.7109375" style="144" customWidth="1"/>
    <col min="73" max="73" width="8.7109375" style="144" customWidth="1"/>
    <col min="74" max="74" width="20.7109375" style="144" customWidth="1"/>
    <col min="75" max="75" width="8.7109375" style="144" customWidth="1"/>
    <col min="76" max="78" width="10.7109375" style="144" customWidth="1"/>
    <col min="79" max="86" width="20.7109375" style="144" customWidth="1"/>
    <col min="87" max="88" width="20.7109375" style="146" hidden="1" customWidth="1"/>
    <col min="89" max="89" width="10.140625" style="144" hidden="1" customWidth="1"/>
    <col min="90" max="90" width="9.140625" style="144" hidden="1" customWidth="1"/>
    <col min="91" max="91" width="10.140625" style="144" hidden="1" customWidth="1"/>
    <col min="92" max="92" width="9.140625" style="144" hidden="1" customWidth="1"/>
    <col min="93" max="99" width="0" style="144" hidden="1" customWidth="1"/>
    <col min="100" max="16384" width="9.140625" style="144"/>
  </cols>
  <sheetData>
    <row r="1" spans="1:99" s="141" customFormat="1" ht="13.5" hidden="1" customHeight="1">
      <c r="A1" s="139"/>
      <c r="B1" s="140"/>
      <c r="S1" s="139"/>
      <c r="T1" s="142"/>
      <c r="U1" s="139"/>
      <c r="CI1" s="139"/>
      <c r="CJ1" s="139"/>
      <c r="CK1" s="144">
        <f>COUNTIFS(S1:S$1,S1)</f>
        <v>0</v>
      </c>
      <c r="CL1" s="144">
        <f>COUNTIFS(AH1:AH$1,AH1,AI1:AI$1,AI1)</f>
        <v>0</v>
      </c>
    </row>
    <row r="2" spans="1:99" s="141" customFormat="1" ht="20.100000000000001" hidden="1" customHeight="1">
      <c r="A2" s="139"/>
      <c r="B2" s="140"/>
      <c r="S2" s="139"/>
      <c r="T2" s="142"/>
      <c r="U2" s="139"/>
      <c r="CI2" s="139"/>
      <c r="CJ2" s="139"/>
    </row>
    <row r="3" spans="1:99" hidden="1"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99" s="141" customFormat="1" ht="3" customHeight="1">
      <c r="A4" s="148"/>
      <c r="B4" s="149"/>
      <c r="C4" s="150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U4" s="139"/>
      <c r="CI4" s="139"/>
      <c r="CJ4" s="139"/>
    </row>
    <row r="5" spans="1:99" ht="24.75" customHeight="1">
      <c r="A5" s="148"/>
      <c r="B5" s="149"/>
      <c r="C5" s="152"/>
      <c r="E5" s="372" t="str">
        <f>"Информация о ходе реализации работ по благоустройству ДВОРОВЫХ территорий в рамках федерального проекта по формированию комфортной городской среды в "&amp;god&amp;" году. " &amp; REGION_NAME</f>
        <v>Информация о ходе реализации работ по благоустройству ДВОРОВЫХ территорий в рамках федерального проекта по формированию комфортной городской среды в 2020 году. Кировская область</v>
      </c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189"/>
      <c r="R5" s="189"/>
      <c r="S5" s="189"/>
      <c r="T5" s="153"/>
      <c r="U5" s="153"/>
    </row>
    <row r="6" spans="1:99" ht="6" customHeight="1">
      <c r="A6" s="148"/>
      <c r="B6" s="149"/>
      <c r="C6" s="152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  <c r="T6" s="154"/>
      <c r="U6" s="155"/>
    </row>
    <row r="7" spans="1:99" ht="30" customHeight="1">
      <c r="A7" s="148"/>
      <c r="B7" s="149"/>
      <c r="C7" s="152"/>
      <c r="D7" s="154"/>
      <c r="E7" s="374" t="s">
        <v>495</v>
      </c>
      <c r="F7" s="388" t="s">
        <v>488</v>
      </c>
      <c r="G7" s="389"/>
      <c r="H7" s="389"/>
      <c r="I7" s="389"/>
      <c r="J7" s="389"/>
      <c r="K7" s="389"/>
      <c r="L7" s="390"/>
      <c r="M7" s="390"/>
      <c r="N7" s="389"/>
      <c r="O7" s="389"/>
      <c r="P7" s="391"/>
      <c r="Q7" s="384" t="s">
        <v>398</v>
      </c>
      <c r="R7" s="386"/>
      <c r="S7" s="373" t="s">
        <v>367</v>
      </c>
      <c r="T7" s="375" t="s">
        <v>368</v>
      </c>
      <c r="U7" s="373" t="s">
        <v>369</v>
      </c>
      <c r="V7" s="373" t="s">
        <v>409</v>
      </c>
      <c r="W7" s="373" t="s">
        <v>370</v>
      </c>
      <c r="X7" s="373"/>
      <c r="Y7" s="373" t="s">
        <v>514</v>
      </c>
      <c r="Z7" s="373" t="s">
        <v>371</v>
      </c>
      <c r="AA7" s="383" t="s">
        <v>516</v>
      </c>
      <c r="AB7" s="383" t="s">
        <v>517</v>
      </c>
      <c r="AC7" s="383" t="s">
        <v>518</v>
      </c>
      <c r="AD7" s="374" t="s">
        <v>372</v>
      </c>
      <c r="AE7" s="374"/>
      <c r="AF7" s="374"/>
      <c r="AG7" s="374"/>
      <c r="AH7" s="374" t="s">
        <v>9075</v>
      </c>
      <c r="AI7" s="374" t="s">
        <v>373</v>
      </c>
      <c r="AJ7" s="374" t="s">
        <v>374</v>
      </c>
      <c r="AK7" s="374" t="s">
        <v>9076</v>
      </c>
      <c r="AL7" s="374"/>
      <c r="AM7" s="374"/>
      <c r="AN7" s="374"/>
      <c r="AO7" s="374" t="s">
        <v>519</v>
      </c>
      <c r="AP7" s="374" t="s">
        <v>520</v>
      </c>
      <c r="AQ7" s="374" t="s">
        <v>377</v>
      </c>
      <c r="AR7" s="374" t="s">
        <v>395</v>
      </c>
      <c r="AS7" s="374"/>
      <c r="AT7" s="374"/>
      <c r="AU7" s="374"/>
      <c r="AV7" s="374"/>
      <c r="AW7" s="374"/>
      <c r="AX7" s="374"/>
      <c r="AY7" s="374" t="s">
        <v>410</v>
      </c>
      <c r="AZ7" s="374"/>
      <c r="BA7" s="374"/>
      <c r="BB7" s="374"/>
      <c r="BC7" s="374"/>
      <c r="BD7" s="374"/>
      <c r="BE7" s="374"/>
      <c r="BF7" s="374"/>
      <c r="BG7" s="374"/>
      <c r="BH7" s="374"/>
      <c r="BI7" s="374" t="s">
        <v>378</v>
      </c>
      <c r="BJ7" s="374"/>
      <c r="BK7" s="374"/>
      <c r="BL7" s="374"/>
      <c r="BM7" s="374"/>
      <c r="BN7" s="374" t="s">
        <v>534</v>
      </c>
      <c r="BO7" s="374" t="s">
        <v>535</v>
      </c>
      <c r="BP7" s="374" t="s">
        <v>396</v>
      </c>
      <c r="BQ7" s="374"/>
      <c r="BR7" s="374"/>
      <c r="BS7" s="374"/>
      <c r="BT7" s="374"/>
      <c r="BU7" s="374" t="s">
        <v>507</v>
      </c>
      <c r="BV7" s="374"/>
      <c r="BW7" s="374"/>
      <c r="BX7" s="374" t="s">
        <v>399</v>
      </c>
      <c r="BY7" s="374"/>
      <c r="BZ7" s="374"/>
      <c r="CA7" s="374" t="s">
        <v>400</v>
      </c>
      <c r="CB7" s="374"/>
      <c r="CC7" s="374"/>
      <c r="CD7" s="374" t="s">
        <v>379</v>
      </c>
      <c r="CE7" s="374"/>
      <c r="CF7" s="374"/>
      <c r="CG7" s="381" t="s">
        <v>380</v>
      </c>
      <c r="CH7" s="382"/>
      <c r="CI7" s="280"/>
      <c r="CJ7" s="280"/>
    </row>
    <row r="8" spans="1:99" ht="30" customHeight="1">
      <c r="A8" s="148"/>
      <c r="B8" s="149"/>
      <c r="C8" s="152"/>
      <c r="D8" s="154"/>
      <c r="E8" s="374"/>
      <c r="F8" s="376" t="s">
        <v>489</v>
      </c>
      <c r="G8" s="384" t="s">
        <v>496</v>
      </c>
      <c r="H8" s="386"/>
      <c r="I8" s="376" t="s">
        <v>490</v>
      </c>
      <c r="J8" s="376" t="s">
        <v>492</v>
      </c>
      <c r="K8" s="376" t="s">
        <v>491</v>
      </c>
      <c r="L8" s="378" t="s">
        <v>9094</v>
      </c>
      <c r="M8" s="378" t="s">
        <v>9095</v>
      </c>
      <c r="N8" s="378" t="s">
        <v>484</v>
      </c>
      <c r="O8" s="380" t="s">
        <v>485</v>
      </c>
      <c r="P8" s="380" t="s">
        <v>486</v>
      </c>
      <c r="Q8" s="392"/>
      <c r="R8" s="393"/>
      <c r="S8" s="373"/>
      <c r="T8" s="375"/>
      <c r="U8" s="373"/>
      <c r="V8" s="373"/>
      <c r="W8" s="373"/>
      <c r="X8" s="373"/>
      <c r="Y8" s="373"/>
      <c r="Z8" s="373"/>
      <c r="AA8" s="383"/>
      <c r="AB8" s="383"/>
      <c r="AC8" s="383"/>
      <c r="AD8" s="383" t="s">
        <v>424</v>
      </c>
      <c r="AE8" s="383" t="s">
        <v>425</v>
      </c>
      <c r="AF8" s="383" t="s">
        <v>9077</v>
      </c>
      <c r="AG8" s="383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 t="s">
        <v>522</v>
      </c>
      <c r="AS8" s="383" t="s">
        <v>381</v>
      </c>
      <c r="AT8" s="383"/>
      <c r="AU8" s="383"/>
      <c r="AV8" s="383"/>
      <c r="AW8" s="383"/>
      <c r="AX8" s="383"/>
      <c r="AY8" s="374" t="s">
        <v>382</v>
      </c>
      <c r="AZ8" s="374"/>
      <c r="BA8" s="374"/>
      <c r="BB8" s="374"/>
      <c r="BC8" s="374"/>
      <c r="BD8" s="374" t="s">
        <v>383</v>
      </c>
      <c r="BE8" s="374"/>
      <c r="BF8" s="374"/>
      <c r="BG8" s="374"/>
      <c r="BH8" s="374"/>
      <c r="BI8" s="374" t="s">
        <v>9078</v>
      </c>
      <c r="BJ8" s="374"/>
      <c r="BK8" s="374" t="s">
        <v>384</v>
      </c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82"/>
      <c r="CH8" s="382"/>
      <c r="CI8" s="280"/>
      <c r="CJ8" s="280"/>
    </row>
    <row r="9" spans="1:99" ht="81" customHeight="1">
      <c r="A9" s="148"/>
      <c r="B9" s="149"/>
      <c r="C9" s="152"/>
      <c r="D9" s="154"/>
      <c r="E9" s="374"/>
      <c r="F9" s="377"/>
      <c r="G9" s="394"/>
      <c r="H9" s="395"/>
      <c r="I9" s="377"/>
      <c r="J9" s="377"/>
      <c r="K9" s="377"/>
      <c r="L9" s="379"/>
      <c r="M9" s="379"/>
      <c r="N9" s="379"/>
      <c r="O9" s="379"/>
      <c r="P9" s="379"/>
      <c r="Q9" s="394"/>
      <c r="R9" s="395"/>
      <c r="S9" s="373"/>
      <c r="T9" s="375"/>
      <c r="U9" s="373"/>
      <c r="V9" s="373"/>
      <c r="W9" s="160" t="s">
        <v>385</v>
      </c>
      <c r="X9" s="160" t="s">
        <v>386</v>
      </c>
      <c r="Y9" s="373"/>
      <c r="Z9" s="373"/>
      <c r="AA9" s="383"/>
      <c r="AB9" s="383"/>
      <c r="AC9" s="383"/>
      <c r="AD9" s="383"/>
      <c r="AE9" s="383"/>
      <c r="AF9" s="157" t="s">
        <v>426</v>
      </c>
      <c r="AG9" s="157" t="s">
        <v>387</v>
      </c>
      <c r="AH9" s="374"/>
      <c r="AI9" s="374"/>
      <c r="AJ9" s="374"/>
      <c r="AK9" s="159" t="s">
        <v>414</v>
      </c>
      <c r="AL9" s="159" t="s">
        <v>415</v>
      </c>
      <c r="AM9" s="159" t="s">
        <v>416</v>
      </c>
      <c r="AN9" s="159" t="s">
        <v>388</v>
      </c>
      <c r="AO9" s="374"/>
      <c r="AP9" s="374"/>
      <c r="AQ9" s="374"/>
      <c r="AR9" s="374"/>
      <c r="AS9" s="157" t="s">
        <v>523</v>
      </c>
      <c r="AT9" s="157" t="s">
        <v>524</v>
      </c>
      <c r="AU9" s="157" t="s">
        <v>525</v>
      </c>
      <c r="AV9" s="157" t="s">
        <v>526</v>
      </c>
      <c r="AW9" s="157" t="s">
        <v>521</v>
      </c>
      <c r="AX9" s="158" t="s">
        <v>527</v>
      </c>
      <c r="AY9" s="159" t="s">
        <v>528</v>
      </c>
      <c r="AZ9" s="159" t="s">
        <v>9079</v>
      </c>
      <c r="BA9" s="158" t="s">
        <v>529</v>
      </c>
      <c r="BB9" s="159" t="s">
        <v>530</v>
      </c>
      <c r="BC9" s="159" t="s">
        <v>531</v>
      </c>
      <c r="BD9" s="159" t="s">
        <v>532</v>
      </c>
      <c r="BE9" s="159" t="s">
        <v>9080</v>
      </c>
      <c r="BF9" s="158" t="s">
        <v>529</v>
      </c>
      <c r="BG9" s="159" t="s">
        <v>530</v>
      </c>
      <c r="BH9" s="159" t="s">
        <v>531</v>
      </c>
      <c r="BI9" s="159" t="s">
        <v>406</v>
      </c>
      <c r="BJ9" s="159" t="s">
        <v>407</v>
      </c>
      <c r="BK9" s="159" t="s">
        <v>9081</v>
      </c>
      <c r="BL9" s="159" t="s">
        <v>9082</v>
      </c>
      <c r="BM9" s="159" t="s">
        <v>533</v>
      </c>
      <c r="BN9" s="374"/>
      <c r="BO9" s="374"/>
      <c r="BP9" s="159" t="s">
        <v>487</v>
      </c>
      <c r="BQ9" s="159" t="s">
        <v>389</v>
      </c>
      <c r="BR9" s="159" t="s">
        <v>536</v>
      </c>
      <c r="BS9" s="159" t="s">
        <v>408</v>
      </c>
      <c r="BT9" s="159" t="s">
        <v>397</v>
      </c>
      <c r="BU9" s="159" t="s">
        <v>390</v>
      </c>
      <c r="BV9" s="159" t="s">
        <v>391</v>
      </c>
      <c r="BW9" s="159" t="s">
        <v>223</v>
      </c>
      <c r="BX9" s="159" t="s">
        <v>418</v>
      </c>
      <c r="BY9" s="159" t="s">
        <v>419</v>
      </c>
      <c r="BZ9" s="159" t="s">
        <v>420</v>
      </c>
      <c r="CA9" s="159" t="s">
        <v>421</v>
      </c>
      <c r="CB9" s="159" t="s">
        <v>422</v>
      </c>
      <c r="CC9" s="159" t="s">
        <v>9083</v>
      </c>
      <c r="CD9" s="159" t="s">
        <v>392</v>
      </c>
      <c r="CE9" s="159" t="s">
        <v>393</v>
      </c>
      <c r="CF9" s="159" t="s">
        <v>9084</v>
      </c>
      <c r="CG9" s="161" t="s">
        <v>481</v>
      </c>
      <c r="CH9" s="161" t="s">
        <v>394</v>
      </c>
      <c r="CI9" s="281"/>
      <c r="CJ9" s="281"/>
    </row>
    <row r="10" spans="1:99" ht="11.25" customHeight="1">
      <c r="A10" s="148"/>
      <c r="B10" s="149"/>
      <c r="C10" s="152"/>
      <c r="D10" s="154"/>
      <c r="E10" s="186">
        <v>3</v>
      </c>
      <c r="F10" s="384">
        <v>4</v>
      </c>
      <c r="G10" s="385"/>
      <c r="H10" s="385"/>
      <c r="I10" s="385"/>
      <c r="J10" s="385"/>
      <c r="K10" s="385"/>
      <c r="L10" s="387"/>
      <c r="M10" s="387"/>
      <c r="N10" s="385"/>
      <c r="O10" s="385"/>
      <c r="P10" s="386"/>
      <c r="Q10" s="384">
        <v>5</v>
      </c>
      <c r="R10" s="385"/>
      <c r="S10" s="386"/>
      <c r="T10" s="186">
        <v>6</v>
      </c>
      <c r="U10" s="186">
        <v>7</v>
      </c>
      <c r="V10" s="186">
        <v>8</v>
      </c>
      <c r="W10" s="186">
        <v>9</v>
      </c>
      <c r="X10" s="186">
        <v>10</v>
      </c>
      <c r="Y10" s="186">
        <v>11</v>
      </c>
      <c r="Z10" s="186">
        <v>12</v>
      </c>
      <c r="AA10" s="186">
        <v>13</v>
      </c>
      <c r="AB10" s="186">
        <v>14</v>
      </c>
      <c r="AC10" s="186">
        <v>15</v>
      </c>
      <c r="AD10" s="186">
        <v>16</v>
      </c>
      <c r="AE10" s="186">
        <v>17</v>
      </c>
      <c r="AF10" s="186">
        <v>18</v>
      </c>
      <c r="AG10" s="186">
        <v>19</v>
      </c>
      <c r="AH10" s="243">
        <v>20</v>
      </c>
      <c r="AI10" s="243">
        <v>21</v>
      </c>
      <c r="AJ10" s="243">
        <v>22</v>
      </c>
      <c r="AK10" s="243">
        <v>23</v>
      </c>
      <c r="AL10" s="243">
        <v>24</v>
      </c>
      <c r="AM10" s="243">
        <v>25</v>
      </c>
      <c r="AN10" s="243">
        <v>26</v>
      </c>
      <c r="AO10" s="243">
        <v>27</v>
      </c>
      <c r="AP10" s="243">
        <v>28</v>
      </c>
      <c r="AQ10" s="243">
        <v>29</v>
      </c>
      <c r="AR10" s="243">
        <v>30</v>
      </c>
      <c r="AS10" s="243">
        <v>31</v>
      </c>
      <c r="AT10" s="243">
        <v>32</v>
      </c>
      <c r="AU10" s="243">
        <v>33</v>
      </c>
      <c r="AV10" s="243">
        <v>34</v>
      </c>
      <c r="AW10" s="243">
        <v>35</v>
      </c>
      <c r="AX10" s="243">
        <v>36</v>
      </c>
      <c r="AY10" s="243">
        <v>37</v>
      </c>
      <c r="AZ10" s="243">
        <v>38</v>
      </c>
      <c r="BA10" s="243">
        <v>39</v>
      </c>
      <c r="BB10" s="243">
        <v>40</v>
      </c>
      <c r="BC10" s="243">
        <v>41</v>
      </c>
      <c r="BD10" s="243">
        <v>42</v>
      </c>
      <c r="BE10" s="243">
        <v>43</v>
      </c>
      <c r="BF10" s="243">
        <v>44</v>
      </c>
      <c r="BG10" s="243">
        <v>45</v>
      </c>
      <c r="BH10" s="243">
        <v>46</v>
      </c>
      <c r="BI10" s="243">
        <v>47</v>
      </c>
      <c r="BJ10" s="243">
        <v>48</v>
      </c>
      <c r="BK10" s="243">
        <v>49</v>
      </c>
      <c r="BL10" s="243">
        <v>50</v>
      </c>
      <c r="BM10" s="243">
        <v>51</v>
      </c>
      <c r="BN10" s="243">
        <v>52</v>
      </c>
      <c r="BO10" s="243">
        <v>53</v>
      </c>
      <c r="BP10" s="243">
        <v>54</v>
      </c>
      <c r="BQ10" s="243">
        <v>55</v>
      </c>
      <c r="BR10" s="243">
        <v>56</v>
      </c>
      <c r="BS10" s="243">
        <v>57</v>
      </c>
      <c r="BT10" s="243">
        <v>58</v>
      </c>
      <c r="BU10" s="243">
        <v>59</v>
      </c>
      <c r="BV10" s="243">
        <v>60</v>
      </c>
      <c r="BW10" s="243">
        <v>61</v>
      </c>
      <c r="BX10" s="243">
        <v>62</v>
      </c>
      <c r="BY10" s="243">
        <v>63</v>
      </c>
      <c r="BZ10" s="243">
        <v>64</v>
      </c>
      <c r="CA10" s="243">
        <v>65</v>
      </c>
      <c r="CB10" s="243">
        <v>66</v>
      </c>
      <c r="CC10" s="243">
        <v>67</v>
      </c>
      <c r="CD10" s="243">
        <v>68</v>
      </c>
      <c r="CE10" s="243">
        <v>69</v>
      </c>
      <c r="CF10" s="243">
        <v>70</v>
      </c>
      <c r="CG10" s="243">
        <v>71</v>
      </c>
      <c r="CH10" s="243">
        <v>72</v>
      </c>
      <c r="CI10" s="257"/>
      <c r="CJ10" s="257"/>
    </row>
    <row r="11" spans="1:99" s="270" customFormat="1" ht="27" customHeight="1">
      <c r="A11" s="260"/>
      <c r="B11" s="261"/>
      <c r="C11" s="262"/>
      <c r="D11" s="263"/>
      <c r="E11" s="264">
        <f>MAX(E12:E31)</f>
        <v>2</v>
      </c>
      <c r="F11" s="255" t="str">
        <f>"Всего по субъекту РФ (" &amp;REGION_NAME &amp; ")"</f>
        <v>Всего по субъекту РФ (Кировская область)</v>
      </c>
      <c r="G11" s="265"/>
      <c r="H11" s="265"/>
      <c r="I11" s="266"/>
      <c r="J11" s="266"/>
      <c r="K11" s="266"/>
      <c r="L11" s="295">
        <f>SUMIF($G12:$G31,"mr",L12:L31)</f>
        <v>13.934000000000001</v>
      </c>
      <c r="M11" s="295">
        <f>SUMIF($G12:$G31,"mr",M12:M31)</f>
        <v>11.870000000000001</v>
      </c>
      <c r="N11" s="264">
        <f>SUMIF($G12:$G31,"mr",N12:N31)</f>
        <v>1</v>
      </c>
      <c r="O11" s="264">
        <f>SUMIF($G12:$G31,"mr",O12:O31)</f>
        <v>1</v>
      </c>
      <c r="P11" s="264">
        <f>SUMIF($G12:$G31,"mr",P12:P31)</f>
        <v>0</v>
      </c>
      <c r="Q11" s="267"/>
      <c r="R11" s="267"/>
      <c r="S11" s="264">
        <f ca="1">SUMIF($G12:$G31,"mr",S12:S31)</f>
        <v>10</v>
      </c>
      <c r="T11" s="268">
        <f>SUM(T12:T31)/2</f>
        <v>104102</v>
      </c>
      <c r="U11" s="264"/>
      <c r="V11" s="264"/>
      <c r="W11" s="264"/>
      <c r="X11" s="264"/>
      <c r="Y11" s="264"/>
      <c r="Z11" s="264"/>
      <c r="AA11" s="268">
        <f>SUM(AA12:AA31)/2</f>
        <v>1362.1460000000002</v>
      </c>
      <c r="AB11" s="268">
        <f>SUM(AB12:AB31)/2</f>
        <v>0</v>
      </c>
      <c r="AC11" s="268">
        <f>SUM(AC12:AC31)/2</f>
        <v>1362.1460000000002</v>
      </c>
      <c r="AD11" s="264">
        <f>SUMIF($G12:$G31,"mr",AD12:AD31)</f>
        <v>0</v>
      </c>
      <c r="AE11" s="264">
        <f>SUMIF($G12:$G31,"mr",AE12:AE31)</f>
        <v>0</v>
      </c>
      <c r="AF11" s="264">
        <f>SUMIF($G12:$G31,"mr",AF12:AF31)</f>
        <v>0</v>
      </c>
      <c r="AG11" s="264">
        <f>SUMIF($G12:$G31,"mr",AG12:AG31)</f>
        <v>0</v>
      </c>
      <c r="AH11" s="264">
        <f ca="1">SUMIF($G12:$G31,"mr",AH12:AH31)</f>
        <v>0</v>
      </c>
      <c r="AI11" s="264"/>
      <c r="AJ11" s="264"/>
      <c r="AK11" s="264">
        <f>SUMIF($G12:$G31,"mr",AK12:AK31)</f>
        <v>0</v>
      </c>
      <c r="AL11" s="264">
        <f>SUMIF($G12:$G31,"mr",AL12:AL31)</f>
        <v>0</v>
      </c>
      <c r="AM11" s="264">
        <f>SUMIF($G12:$G31,"mr",AM12:AM31)</f>
        <v>0</v>
      </c>
      <c r="AN11" s="264">
        <f>SUMIF($G12:$G31,"mr",AN12:AN31)</f>
        <v>0</v>
      </c>
      <c r="AO11" s="264"/>
      <c r="AP11" s="264"/>
      <c r="AQ11" s="264"/>
      <c r="AR11" s="268">
        <f t="shared" ref="AR11:AX11" si="0">SUM(AR12:AR31)/2</f>
        <v>0</v>
      </c>
      <c r="AS11" s="268">
        <f t="shared" si="0"/>
        <v>0</v>
      </c>
      <c r="AT11" s="268">
        <f t="shared" si="0"/>
        <v>0</v>
      </c>
      <c r="AU11" s="268">
        <f t="shared" si="0"/>
        <v>0</v>
      </c>
      <c r="AV11" s="268">
        <f t="shared" si="0"/>
        <v>0</v>
      </c>
      <c r="AW11" s="268">
        <f t="shared" si="0"/>
        <v>0</v>
      </c>
      <c r="AX11" s="268">
        <f t="shared" si="0"/>
        <v>0</v>
      </c>
      <c r="AY11" s="264"/>
      <c r="AZ11" s="268">
        <f>IFERROR( AVERAGEIF($G$12:$G$31,"mr",AZ12:AZ31),0)</f>
        <v>0</v>
      </c>
      <c r="BA11" s="268">
        <f>SUM(BA12:BA31)/2</f>
        <v>0</v>
      </c>
      <c r="BB11" s="269">
        <f>SUM(BB12:BB31)/2</f>
        <v>0</v>
      </c>
      <c r="BC11" s="268">
        <f>IF(BB11=0,0,BA11/BB11)</f>
        <v>0</v>
      </c>
      <c r="BD11" s="264"/>
      <c r="BE11" s="268">
        <f>IFERROR( AVERAGEIF($G$12:$G$31,"mr",BE12:BE31),0)</f>
        <v>0</v>
      </c>
      <c r="BF11" s="268">
        <f>SUM(BF12:BF31)/2</f>
        <v>0</v>
      </c>
      <c r="BG11" s="269">
        <f>SUM(BG12:BG31)/2</f>
        <v>0</v>
      </c>
      <c r="BH11" s="268">
        <f>IF(BG11=0,0,BF11/BG11)</f>
        <v>0</v>
      </c>
      <c r="BI11" s="264"/>
      <c r="BJ11" s="264"/>
      <c r="BK11" s="264"/>
      <c r="BL11" s="268">
        <f>IFERROR( AVERAGEIF($G$12:$G$31,"mr",BL12:BL31),0)</f>
        <v>0</v>
      </c>
      <c r="BM11" s="269">
        <f>SUM(BM12:BM31)/2</f>
        <v>0</v>
      </c>
      <c r="BN11" s="269">
        <f>SUM(BN12:BN31)/2</f>
        <v>0</v>
      </c>
      <c r="BO11" s="269">
        <f>SUM(BO12:BO31)/2</f>
        <v>0</v>
      </c>
      <c r="BP11" s="264">
        <f>COUNTIF(BP12:BP31,"да")</f>
        <v>0</v>
      </c>
      <c r="BQ11" s="264"/>
      <c r="BR11" s="268">
        <f>SUM(BR12:BR31)/2</f>
        <v>0</v>
      </c>
      <c r="BS11" s="264">
        <f>COUNTIF(BS12:BS31,"да")</f>
        <v>0</v>
      </c>
      <c r="BT11" s="264"/>
      <c r="BU11" s="264">
        <f ca="1">SUMIF($G12:$G31,"mr",BU12:BU31)</f>
        <v>0</v>
      </c>
      <c r="BV11" s="264"/>
      <c r="BW11" s="264">
        <f t="shared" ref="BW11:CC11" ca="1" si="1">SUMIF($G12:$G31,"mr",BW12:BW31)</f>
        <v>0</v>
      </c>
      <c r="BX11" s="264">
        <f t="shared" ca="1" si="1"/>
        <v>0</v>
      </c>
      <c r="BY11" s="264">
        <f t="shared" ca="1" si="1"/>
        <v>0</v>
      </c>
      <c r="BZ11" s="264">
        <f t="shared" ca="1" si="1"/>
        <v>0</v>
      </c>
      <c r="CA11" s="264">
        <f t="shared" ca="1" si="1"/>
        <v>0</v>
      </c>
      <c r="CB11" s="264">
        <f t="shared" ca="1" si="1"/>
        <v>0</v>
      </c>
      <c r="CC11" s="264">
        <f t="shared" ca="1" si="1"/>
        <v>0</v>
      </c>
      <c r="CD11" s="264"/>
      <c r="CE11" s="264"/>
      <c r="CF11" s="264"/>
      <c r="CG11" s="264">
        <f ca="1">SUMIF($G12:$G31,"mr",CG12:CG31)</f>
        <v>0</v>
      </c>
      <c r="CH11" s="264"/>
      <c r="CI11" s="282"/>
      <c r="CJ11" s="282"/>
    </row>
    <row r="12" spans="1:99" ht="5.25" customHeight="1">
      <c r="A12" s="148" t="s">
        <v>9071</v>
      </c>
      <c r="B12" s="149"/>
      <c r="C12" s="152"/>
      <c r="D12" s="154"/>
      <c r="E12" s="183">
        <v>0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5"/>
      <c r="T12" s="154"/>
      <c r="U12" s="155"/>
      <c r="CI12" s="286"/>
    </row>
    <row r="13" spans="1:99" ht="14.25">
      <c r="A13" s="148"/>
      <c r="B13" s="149"/>
      <c r="C13" s="152"/>
      <c r="D13" s="171" t="s">
        <v>411</v>
      </c>
      <c r="E13" s="352">
        <v>1</v>
      </c>
      <c r="F13" s="350" t="s">
        <v>9296</v>
      </c>
      <c r="G13" s="199" t="s">
        <v>498</v>
      </c>
      <c r="H13" s="162"/>
      <c r="I13" s="187">
        <f>MAX(H14:H23)</f>
        <v>1</v>
      </c>
      <c r="J13" s="162"/>
      <c r="K13" s="162"/>
      <c r="L13" s="294">
        <f>SUMIFS(L13:L23,$B13:$B23,"mo")</f>
        <v>10.034000000000001</v>
      </c>
      <c r="M13" s="294">
        <f>SUMIFS(M13:M23,$B13:$B23,"mo")</f>
        <v>8.3000000000000007</v>
      </c>
      <c r="N13" s="241">
        <f>COUNTIFS($B13:$B23,"mo",N13:N23,"да")</f>
        <v>0</v>
      </c>
      <c r="O13" s="241">
        <f>COUNTIFS($B13:$B23,"mo",O13:O23,"да")</f>
        <v>1</v>
      </c>
      <c r="P13" s="241">
        <f>COUNTIFS($B13:$B23,"mo",P13:P23,"да")</f>
        <v>0</v>
      </c>
      <c r="Q13" s="197"/>
      <c r="R13" s="197"/>
      <c r="S13" s="187">
        <f ca="1">SUM(CK14:CK23)</f>
        <v>7</v>
      </c>
      <c r="T13" s="245">
        <f>SUM(T14:T23)</f>
        <v>88918</v>
      </c>
      <c r="U13" s="187"/>
      <c r="V13" s="187"/>
      <c r="W13" s="187"/>
      <c r="X13" s="187"/>
      <c r="Y13" s="187"/>
      <c r="Z13" s="187"/>
      <c r="AA13" s="245">
        <f>SUM(AA14:AA23)</f>
        <v>937.65100000000007</v>
      </c>
      <c r="AB13" s="245">
        <f>SUM(AB14:AB23)</f>
        <v>0</v>
      </c>
      <c r="AC13" s="245">
        <f>SUM(AC14:AC23)</f>
        <v>937.65100000000007</v>
      </c>
      <c r="AD13" s="187">
        <f>COUNTA(AD14:AD23)</f>
        <v>0</v>
      </c>
      <c r="AE13" s="187">
        <f>COUNTA(AE14:AE23)</f>
        <v>0</v>
      </c>
      <c r="AF13" s="187">
        <f>COUNTA(AF14:AF23)</f>
        <v>0</v>
      </c>
      <c r="AG13" s="187">
        <f>COUNTA(AG14:AG23)</f>
        <v>0</v>
      </c>
      <c r="AH13" s="187">
        <f ca="1">SUM(CL14:CL23)</f>
        <v>0</v>
      </c>
      <c r="AI13" s="187"/>
      <c r="AJ13" s="187"/>
      <c r="AK13" s="187">
        <f>COUNTA(AK14:AK23)</f>
        <v>0</v>
      </c>
      <c r="AL13" s="187">
        <f>COUNTA(AL14:AL23)</f>
        <v>0</v>
      </c>
      <c r="AM13" s="187">
        <f>COUNTA(AM14:AM23)</f>
        <v>0</v>
      </c>
      <c r="AN13" s="187">
        <f>COUNTA(AN14:AN23)</f>
        <v>0</v>
      </c>
      <c r="AO13" s="187"/>
      <c r="AP13" s="187"/>
      <c r="AQ13" s="187"/>
      <c r="AR13" s="245">
        <f t="shared" ref="AR13:AX13" si="2">SUM(AR14:AR23)</f>
        <v>0</v>
      </c>
      <c r="AS13" s="245">
        <f t="shared" si="2"/>
        <v>0</v>
      </c>
      <c r="AT13" s="245">
        <f t="shared" si="2"/>
        <v>0</v>
      </c>
      <c r="AU13" s="245">
        <f t="shared" si="2"/>
        <v>0</v>
      </c>
      <c r="AV13" s="245">
        <f t="shared" si="2"/>
        <v>0</v>
      </c>
      <c r="AW13" s="245">
        <f t="shared" si="2"/>
        <v>0</v>
      </c>
      <c r="AX13" s="246">
        <f t="shared" si="2"/>
        <v>0</v>
      </c>
      <c r="AY13" s="326"/>
      <c r="AZ13" s="327"/>
      <c r="BA13" s="247">
        <f>SUM(BA14:BA23)</f>
        <v>0</v>
      </c>
      <c r="BB13" s="188">
        <f>SUM(BB14:BB23)</f>
        <v>0</v>
      </c>
      <c r="BC13" s="248">
        <f>IF(BB13=0,0,BA13/BB13)</f>
        <v>0</v>
      </c>
      <c r="BD13" s="326"/>
      <c r="BE13" s="327"/>
      <c r="BF13" s="245">
        <f>SUM(BF14:BF23)</f>
        <v>0</v>
      </c>
      <c r="BG13" s="188">
        <f>SUM(BG14:BG23)</f>
        <v>0</v>
      </c>
      <c r="BH13" s="248">
        <f>IF(BG13=0,0,BF13/BG13)</f>
        <v>0</v>
      </c>
      <c r="BI13" s="326"/>
      <c r="BJ13" s="326"/>
      <c r="BK13" s="187"/>
      <c r="BL13" s="245">
        <f>IFERROR(AVERAGE(BL14:BL32),0)</f>
        <v>0</v>
      </c>
      <c r="BM13" s="188">
        <f>SUM(BM14:BM23)</f>
        <v>0</v>
      </c>
      <c r="BN13" s="188">
        <f>SUM(BN14:BN23)</f>
        <v>0</v>
      </c>
      <c r="BO13" s="188">
        <f>SUM(BO14:BO23)</f>
        <v>0</v>
      </c>
      <c r="BP13" s="187">
        <f>COUNTIF(BP14:BP23,"да")</f>
        <v>0</v>
      </c>
      <c r="BQ13" s="187"/>
      <c r="BR13" s="245">
        <f>SUM(BR14:BR23)</f>
        <v>0</v>
      </c>
      <c r="BS13" s="187">
        <f>COUNTIF(BS14:BS23,"да")</f>
        <v>0</v>
      </c>
      <c r="BT13" s="187"/>
      <c r="BU13" s="187">
        <f ca="1">SUM(CM14:CM23)</f>
        <v>0</v>
      </c>
      <c r="BV13" s="187"/>
      <c r="BW13" s="187">
        <f t="shared" ref="BW13:CC13" ca="1" si="3">SUM(CN14:CN23)</f>
        <v>0</v>
      </c>
      <c r="BX13" s="187">
        <f t="shared" ca="1" si="3"/>
        <v>0</v>
      </c>
      <c r="BY13" s="187">
        <f t="shared" ca="1" si="3"/>
        <v>0</v>
      </c>
      <c r="BZ13" s="187">
        <f t="shared" ca="1" si="3"/>
        <v>0</v>
      </c>
      <c r="CA13" s="187">
        <f t="shared" ca="1" si="3"/>
        <v>0</v>
      </c>
      <c r="CB13" s="187">
        <f t="shared" ca="1" si="3"/>
        <v>0</v>
      </c>
      <c r="CC13" s="187">
        <f t="shared" ca="1" si="3"/>
        <v>0</v>
      </c>
      <c r="CD13" s="187"/>
      <c r="CE13" s="187"/>
      <c r="CF13" s="187"/>
      <c r="CG13" s="187">
        <f ca="1">SUM(CU14:CU23)</f>
        <v>0</v>
      </c>
      <c r="CH13" s="187"/>
      <c r="CI13" s="287" t="str">
        <f>$F13</f>
        <v>Лузское (МО)</v>
      </c>
      <c r="CJ13" s="284"/>
    </row>
    <row r="14" spans="1:99" ht="14.25">
      <c r="A14" s="148"/>
      <c r="B14" s="240" t="s">
        <v>9070</v>
      </c>
      <c r="C14" s="152"/>
      <c r="D14" s="171"/>
      <c r="E14" s="353"/>
      <c r="F14" s="351" t="str">
        <f t="shared" ref="F14:F23" si="4">F$13</f>
        <v>Лузское (МО)</v>
      </c>
      <c r="G14" s="343" t="s">
        <v>411</v>
      </c>
      <c r="H14" s="345">
        <v>1</v>
      </c>
      <c r="I14" s="329" t="s">
        <v>3906</v>
      </c>
      <c r="J14" s="331" t="s">
        <v>3907</v>
      </c>
      <c r="K14" s="329" t="s">
        <v>1165</v>
      </c>
      <c r="L14" s="335">
        <v>10.034000000000001</v>
      </c>
      <c r="M14" s="335">
        <v>8.3000000000000007</v>
      </c>
      <c r="N14" s="333" t="s">
        <v>223</v>
      </c>
      <c r="O14" s="333" t="s">
        <v>222</v>
      </c>
      <c r="P14" s="333" t="s">
        <v>223</v>
      </c>
      <c r="Q14" s="162"/>
      <c r="R14" s="173">
        <v>0</v>
      </c>
      <c r="S14" s="163"/>
      <c r="T14" s="162"/>
      <c r="U14" s="163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232"/>
      <c r="AY14" s="326">
        <f t="shared" ref="AY14:AZ23" si="5">AY$13</f>
        <v>0</v>
      </c>
      <c r="AZ14" s="328">
        <f t="shared" si="5"/>
        <v>0</v>
      </c>
      <c r="BA14" s="231"/>
      <c r="BB14" s="164"/>
      <c r="BC14" s="164"/>
      <c r="BD14" s="326">
        <f t="shared" ref="BD14:BE23" si="6">BD$13</f>
        <v>0</v>
      </c>
      <c r="BE14" s="328">
        <f t="shared" si="6"/>
        <v>0</v>
      </c>
      <c r="BF14" s="164"/>
      <c r="BG14" s="164"/>
      <c r="BH14" s="164"/>
      <c r="BI14" s="326">
        <f t="shared" ref="BI14:BJ23" si="7">BI$13</f>
        <v>0</v>
      </c>
      <c r="BJ14" s="326">
        <f t="shared" si="7"/>
        <v>0</v>
      </c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285" t="str">
        <f t="shared" ref="CI14:CI23" ca="1" si="8">OFFSET(CI14,-1,0)</f>
        <v>Лузское (МО)</v>
      </c>
      <c r="CJ14" s="288" t="str">
        <f>$J14</f>
        <v>33622101001</v>
      </c>
    </row>
    <row r="15" spans="1:99" ht="21">
      <c r="A15" s="148"/>
      <c r="B15" s="149"/>
      <c r="C15" s="152"/>
      <c r="D15" s="154"/>
      <c r="E15" s="353"/>
      <c r="F15" s="351" t="str">
        <f t="shared" si="4"/>
        <v>Лузское (МО)</v>
      </c>
      <c r="G15" s="367"/>
      <c r="H15" s="368"/>
      <c r="I15" s="351" t="str">
        <f t="shared" ref="I15:P22" si="9">I$14</f>
        <v>г Луза</v>
      </c>
      <c r="J15" s="369" t="str">
        <f t="shared" si="9"/>
        <v>33622101001</v>
      </c>
      <c r="K15" s="351" t="str">
        <f t="shared" si="9"/>
        <v>город</v>
      </c>
      <c r="L15" s="370">
        <f t="shared" si="9"/>
        <v>10.034000000000001</v>
      </c>
      <c r="M15" s="370">
        <f t="shared" si="9"/>
        <v>8.3000000000000007</v>
      </c>
      <c r="N15" s="371" t="str">
        <f t="shared" si="9"/>
        <v>нет</v>
      </c>
      <c r="O15" s="371" t="str">
        <f t="shared" si="9"/>
        <v>да</v>
      </c>
      <c r="P15" s="371" t="str">
        <f t="shared" si="9"/>
        <v>нет</v>
      </c>
      <c r="Q15" s="172" t="s">
        <v>411</v>
      </c>
      <c r="R15" s="170" t="s">
        <v>281</v>
      </c>
      <c r="S15" s="198" t="s">
        <v>9371</v>
      </c>
      <c r="T15" s="249">
        <v>33553</v>
      </c>
      <c r="U15" s="167" t="s">
        <v>401</v>
      </c>
      <c r="V15" s="168">
        <v>43767</v>
      </c>
      <c r="W15" s="165" t="s">
        <v>9374</v>
      </c>
      <c r="X15" s="165"/>
      <c r="Y15" s="168">
        <v>43780</v>
      </c>
      <c r="Z15" s="167" t="s">
        <v>222</v>
      </c>
      <c r="AA15" s="249">
        <v>61.66</v>
      </c>
      <c r="AB15" s="249"/>
      <c r="AC15" s="250">
        <f t="shared" ref="AC15:AC21" si="10">AA15-AB15</f>
        <v>61.66</v>
      </c>
      <c r="AD15" s="174"/>
      <c r="AE15" s="174"/>
      <c r="AF15" s="174"/>
      <c r="AG15" s="174"/>
      <c r="AH15" s="198"/>
      <c r="AI15" s="168"/>
      <c r="AJ15" s="165"/>
      <c r="AK15" s="174"/>
      <c r="AL15" s="174"/>
      <c r="AM15" s="174"/>
      <c r="AN15" s="175"/>
      <c r="AO15" s="168"/>
      <c r="AP15" s="168"/>
      <c r="AQ15" s="165"/>
      <c r="AR15" s="250">
        <f t="shared" ref="AR15:AR21" si="11">SUM(AS15:AX15)</f>
        <v>0</v>
      </c>
      <c r="AS15" s="249"/>
      <c r="AT15" s="249"/>
      <c r="AU15" s="249"/>
      <c r="AV15" s="249"/>
      <c r="AW15" s="249"/>
      <c r="AX15" s="249"/>
      <c r="AY15" s="326">
        <f t="shared" si="5"/>
        <v>0</v>
      </c>
      <c r="AZ15" s="328">
        <f t="shared" si="5"/>
        <v>0</v>
      </c>
      <c r="BA15" s="249"/>
      <c r="BB15" s="166"/>
      <c r="BC15" s="251">
        <f t="shared" ref="BC15:BC21" si="12">IF(BB15=0,0,BA15/BB15)</f>
        <v>0</v>
      </c>
      <c r="BD15" s="326">
        <f t="shared" si="6"/>
        <v>0</v>
      </c>
      <c r="BE15" s="328">
        <f t="shared" si="6"/>
        <v>0</v>
      </c>
      <c r="BF15" s="249"/>
      <c r="BG15" s="166"/>
      <c r="BH15" s="251">
        <f t="shared" ref="BH15:BH21" si="13">IF(BG15=0,0,BF15/BG15)</f>
        <v>0</v>
      </c>
      <c r="BI15" s="326">
        <f t="shared" si="7"/>
        <v>0</v>
      </c>
      <c r="BJ15" s="326">
        <f t="shared" si="7"/>
        <v>0</v>
      </c>
      <c r="BK15" s="165"/>
      <c r="BL15" s="249"/>
      <c r="BM15" s="166"/>
      <c r="BN15" s="166"/>
      <c r="BO15" s="166"/>
      <c r="BP15" s="167"/>
      <c r="BQ15" s="177"/>
      <c r="BR15" s="217"/>
      <c r="BS15" s="216"/>
      <c r="BT15" s="177"/>
      <c r="BU15" s="174"/>
      <c r="BV15" s="177"/>
      <c r="BW15" s="174"/>
      <c r="BX15" s="174"/>
      <c r="BY15" s="174"/>
      <c r="BZ15" s="174"/>
      <c r="CA15" s="174"/>
      <c r="CB15" s="174"/>
      <c r="CC15" s="174"/>
      <c r="CD15" s="165"/>
      <c r="CE15" s="165"/>
      <c r="CF15" s="292"/>
      <c r="CG15" s="174"/>
      <c r="CH15" s="177"/>
      <c r="CI15" s="285" t="str">
        <f t="shared" ca="1" si="8"/>
        <v>Лузское (МО)</v>
      </c>
      <c r="CJ15" s="285" t="str">
        <f t="shared" ref="CJ15:CJ22" ca="1" si="14">OFFSET(CJ15,-1,0)</f>
        <v>33622101001</v>
      </c>
      <c r="CK15" s="144">
        <f ca="1">IFERROR(1/COUNTIFS(Дворы!$CI$12:$CI$31,$CI15,Дворы!$CJ$12:$CJ$31,$CJ15,Дворы!$S$12:$S$31,$S15),0)</f>
        <v>1</v>
      </c>
      <c r="CL15" s="144">
        <f ca="1">IFERROR(1/COUNTIFS(Дворы!$CI$12:$CI$31,$CI15,Дворы!$CJ$12:$CJ$31,$CJ15,Дворы!AH$12:AH$31,AH15,Дворы!AI$12:AI$31,AI15),0)</f>
        <v>0</v>
      </c>
      <c r="CM15" s="144">
        <f ca="1">IFERROR(1/COUNTIFS(Дворы!$CI$12:$CI$31,$CI15,Дворы!$CJ$12:$CJ$31,$CJ15,Дворы!$S$12:$S$31,$S15,Дворы!BU$12:BU$31,BU15,Дворы!BU$12:BU$31,"a"),0)</f>
        <v>0</v>
      </c>
      <c r="CN15" s="144">
        <f ca="1">IFERROR(1/COUNTIFS(Дворы!$CI$12:$CI$31,$CI15,Дворы!$CJ$12:$CJ$31,$CJ15,Дворы!$S$12:$S$31,$S15,Дворы!BW$12:BW$31,BW15,Дворы!BW$12:BW$31,"a"),0)</f>
        <v>0</v>
      </c>
      <c r="CO15" s="144">
        <f ca="1">IF(COUNTIFS(Дворы!$CI$12:$CI$31,$CI15,Дворы!$CJ$12:$CJ$31,$CJ15,Дворы!$S$12:$S$31,$S15,Дворы!BX$12:BX$31,"")&lt;&gt;0,0,IFERROR(1/COUNTIFS(Дворы!$CI$12:$CI$31,$CI15,Дворы!$CJ$12:$CJ$31,$CJ15,Дворы!$S$12:$S$31,$S15,Дворы!BX$12:BX$31,BX15,Дворы!BX$12:BX$31,"a"),0))</f>
        <v>0</v>
      </c>
      <c r="CP15" s="144">
        <f ca="1">IF(OR(CO15&lt;&gt;0,CQ15&lt;&gt;0),0,IFERROR(1/COUNTIFS(Дворы!$CI$12:$CI$31,$CI15,Дворы!$CJ$12:$CJ$31,$CJ15,Дворы!$S$12:$S$31,$S15,Дворы!BY$12:BY$31,BY15,Дворы!BY$12:BY$31,"a"),0))</f>
        <v>0</v>
      </c>
      <c r="CQ15" s="144">
        <f ca="1">IF(COUNTIFS(Дворы!$CI$12:$CI$31,$CI15,Дворы!$CJ$12:$CJ$31,$CJ15,Дворы!$S$12:$S$31,$S15,Дворы!BZ$12:BZ$31,"a")=0,0,IFERROR(1/COUNTIFS(Дворы!$CI$12:$CI$31,$CI15,Дворы!$CJ$12:$CJ$31,$CJ15,Дворы!$S$12:$S$31,$S15),0))</f>
        <v>0</v>
      </c>
      <c r="CR15" s="144">
        <f ca="1">IFERROR(1/COUNTIFS(Дворы!$CI$12:$CI$31,$CI15,Дворы!$CJ$12:$CJ$31,$CJ15,Дворы!$S$12:$S$31,$S15,Дворы!CA$12:CA$31,CA15,Дворы!CA$12:CA$31,"a"),0)</f>
        <v>0</v>
      </c>
      <c r="CS15" s="144">
        <f ca="1">IFERROR(1/COUNTIFS(Дворы!$CI$12:$CI$31,$CI15,Дворы!$CJ$12:$CJ$31,$CJ15,Дворы!$S$12:$S$31,$S15,Дворы!CB$12:CB$31,CB15,Дворы!CB$12:CB$31,"a"),0)</f>
        <v>0</v>
      </c>
      <c r="CT15" s="144">
        <f ca="1">IFERROR(1/COUNTIFS(Дворы!$CI$12:$CI$31,$CI15,Дворы!$CJ$12:$CJ$31,$CJ15,Дворы!$S$12:$S$31,$S15,Дворы!CC$12:CC$31,CC15,Дворы!CC$12:CC$31,"a"),0)</f>
        <v>0</v>
      </c>
      <c r="CU15" s="144">
        <f ca="1">IFERROR(1/COUNTIFS(Дворы!$CI$12:$CI$31,$CI15,Дворы!$CJ$12:$CJ$31,$CJ15,Дворы!$S$12:$S$31,$S15,Дворы!CG$12:CG$31,CG15,Дворы!CG$12:CG$31,"a"),0)</f>
        <v>0</v>
      </c>
    </row>
    <row r="16" spans="1:99" ht="21">
      <c r="A16" s="148"/>
      <c r="B16" s="149"/>
      <c r="C16" s="152"/>
      <c r="D16" s="154"/>
      <c r="E16" s="353"/>
      <c r="F16" s="351" t="str">
        <f t="shared" si="4"/>
        <v>Лузское (МО)</v>
      </c>
      <c r="G16" s="367"/>
      <c r="H16" s="368"/>
      <c r="I16" s="351" t="str">
        <f t="shared" si="9"/>
        <v>г Луза</v>
      </c>
      <c r="J16" s="369" t="str">
        <f t="shared" si="9"/>
        <v>33622101001</v>
      </c>
      <c r="K16" s="351" t="str">
        <f t="shared" si="9"/>
        <v>город</v>
      </c>
      <c r="L16" s="370">
        <f t="shared" si="9"/>
        <v>10.034000000000001</v>
      </c>
      <c r="M16" s="370">
        <f t="shared" si="9"/>
        <v>8.3000000000000007</v>
      </c>
      <c r="N16" s="371" t="str">
        <f t="shared" si="9"/>
        <v>нет</v>
      </c>
      <c r="O16" s="371" t="str">
        <f t="shared" si="9"/>
        <v>да</v>
      </c>
      <c r="P16" s="371" t="str">
        <f t="shared" si="9"/>
        <v>нет</v>
      </c>
      <c r="Q16" s="172" t="s">
        <v>411</v>
      </c>
      <c r="R16" s="170" t="s">
        <v>427</v>
      </c>
      <c r="S16" s="198" t="s">
        <v>9375</v>
      </c>
      <c r="T16" s="249">
        <v>25937</v>
      </c>
      <c r="U16" s="167" t="s">
        <v>401</v>
      </c>
      <c r="V16" s="168">
        <v>43767</v>
      </c>
      <c r="W16" s="165" t="s">
        <v>9377</v>
      </c>
      <c r="X16" s="165"/>
      <c r="Y16" s="168">
        <v>43780</v>
      </c>
      <c r="Z16" s="167" t="s">
        <v>222</v>
      </c>
      <c r="AA16" s="249">
        <v>146.61000000000001</v>
      </c>
      <c r="AB16" s="249"/>
      <c r="AC16" s="250">
        <f t="shared" si="10"/>
        <v>146.61000000000001</v>
      </c>
      <c r="AD16" s="174"/>
      <c r="AE16" s="174"/>
      <c r="AF16" s="174"/>
      <c r="AG16" s="174"/>
      <c r="AH16" s="198"/>
      <c r="AI16" s="168"/>
      <c r="AJ16" s="165"/>
      <c r="AK16" s="174"/>
      <c r="AL16" s="174"/>
      <c r="AM16" s="174"/>
      <c r="AN16" s="175"/>
      <c r="AO16" s="168"/>
      <c r="AP16" s="168"/>
      <c r="AQ16" s="165"/>
      <c r="AR16" s="250">
        <f t="shared" si="11"/>
        <v>0</v>
      </c>
      <c r="AS16" s="249"/>
      <c r="AT16" s="249"/>
      <c r="AU16" s="249"/>
      <c r="AV16" s="249"/>
      <c r="AW16" s="249"/>
      <c r="AX16" s="249"/>
      <c r="AY16" s="326">
        <f t="shared" si="5"/>
        <v>0</v>
      </c>
      <c r="AZ16" s="328">
        <f t="shared" si="5"/>
        <v>0</v>
      </c>
      <c r="BA16" s="249"/>
      <c r="BB16" s="166"/>
      <c r="BC16" s="251">
        <f t="shared" si="12"/>
        <v>0</v>
      </c>
      <c r="BD16" s="326">
        <f t="shared" si="6"/>
        <v>0</v>
      </c>
      <c r="BE16" s="328">
        <f t="shared" si="6"/>
        <v>0</v>
      </c>
      <c r="BF16" s="249"/>
      <c r="BG16" s="166"/>
      <c r="BH16" s="251">
        <f t="shared" si="13"/>
        <v>0</v>
      </c>
      <c r="BI16" s="326">
        <f t="shared" si="7"/>
        <v>0</v>
      </c>
      <c r="BJ16" s="326">
        <f t="shared" si="7"/>
        <v>0</v>
      </c>
      <c r="BK16" s="165"/>
      <c r="BL16" s="249"/>
      <c r="BM16" s="166"/>
      <c r="BN16" s="166"/>
      <c r="BO16" s="166"/>
      <c r="BP16" s="167"/>
      <c r="BQ16" s="177"/>
      <c r="BR16" s="217"/>
      <c r="BS16" s="216"/>
      <c r="BT16" s="177"/>
      <c r="BU16" s="174"/>
      <c r="BV16" s="177"/>
      <c r="BW16" s="174"/>
      <c r="BX16" s="174"/>
      <c r="BY16" s="174"/>
      <c r="BZ16" s="174"/>
      <c r="CA16" s="174"/>
      <c r="CB16" s="174"/>
      <c r="CC16" s="174"/>
      <c r="CD16" s="165"/>
      <c r="CE16" s="165"/>
      <c r="CF16" s="292"/>
      <c r="CG16" s="174"/>
      <c r="CH16" s="177"/>
      <c r="CI16" s="285" t="str">
        <f t="shared" ca="1" si="8"/>
        <v>Лузское (МО)</v>
      </c>
      <c r="CJ16" s="285" t="str">
        <f t="shared" ca="1" si="14"/>
        <v>33622101001</v>
      </c>
      <c r="CK16" s="144">
        <f ca="1">IFERROR(1/COUNTIFS(Дворы!$CI$12:$CI$31,$CI16,Дворы!$CJ$12:$CJ$31,$CJ16,Дворы!$S$12:$S$31,$S16),0)</f>
        <v>1</v>
      </c>
      <c r="CL16" s="144">
        <f ca="1">IFERROR(1/COUNTIFS(Дворы!$CI$12:$CI$31,$CI16,Дворы!$CJ$12:$CJ$31,$CJ16,Дворы!AH$12:AH$31,AH16,Дворы!AI$12:AI$31,AI16),0)</f>
        <v>0</v>
      </c>
      <c r="CM16" s="144">
        <f ca="1">IFERROR(1/COUNTIFS(Дворы!$CI$12:$CI$31,$CI16,Дворы!$CJ$12:$CJ$31,$CJ16,Дворы!$S$12:$S$31,$S16,Дворы!BU$12:BU$31,BU16,Дворы!BU$12:BU$31,"a"),0)</f>
        <v>0</v>
      </c>
      <c r="CN16" s="144">
        <f ca="1">IFERROR(1/COUNTIFS(Дворы!$CI$12:$CI$31,$CI16,Дворы!$CJ$12:$CJ$31,$CJ16,Дворы!$S$12:$S$31,$S16,Дворы!BW$12:BW$31,BW16,Дворы!BW$12:BW$31,"a"),0)</f>
        <v>0</v>
      </c>
      <c r="CO16" s="144">
        <f ca="1">IF(COUNTIFS(Дворы!$CI$12:$CI$31,$CI16,Дворы!$CJ$12:$CJ$31,$CJ16,Дворы!$S$12:$S$31,$S16,Дворы!BX$12:BX$31,"")&lt;&gt;0,0,IFERROR(1/COUNTIFS(Дворы!$CI$12:$CI$31,$CI16,Дворы!$CJ$12:$CJ$31,$CJ16,Дворы!$S$12:$S$31,$S16,Дворы!BX$12:BX$31,BX16,Дворы!BX$12:BX$31,"a"),0))</f>
        <v>0</v>
      </c>
      <c r="CP16" s="144">
        <f ca="1">IF(OR(CO16&lt;&gt;0,CQ16&lt;&gt;0),0,IFERROR(1/COUNTIFS(Дворы!$CI$12:$CI$31,$CI16,Дворы!$CJ$12:$CJ$31,$CJ16,Дворы!$S$12:$S$31,$S16,Дворы!BY$12:BY$31,BY16,Дворы!BY$12:BY$31,"a"),0))</f>
        <v>0</v>
      </c>
      <c r="CQ16" s="144">
        <f ca="1">IF(COUNTIFS(Дворы!$CI$12:$CI$31,$CI16,Дворы!$CJ$12:$CJ$31,$CJ16,Дворы!$S$12:$S$31,$S16,Дворы!BZ$12:BZ$31,"a")=0,0,IFERROR(1/COUNTIFS(Дворы!$CI$12:$CI$31,$CI16,Дворы!$CJ$12:$CJ$31,$CJ16,Дворы!$S$12:$S$31,$S16),0))</f>
        <v>0</v>
      </c>
      <c r="CR16" s="144">
        <f ca="1">IFERROR(1/COUNTIFS(Дворы!$CI$12:$CI$31,$CI16,Дворы!$CJ$12:$CJ$31,$CJ16,Дворы!$S$12:$S$31,$S16,Дворы!CA$12:CA$31,CA16,Дворы!CA$12:CA$31,"a"),0)</f>
        <v>0</v>
      </c>
      <c r="CS16" s="144">
        <f ca="1">IFERROR(1/COUNTIFS(Дворы!$CI$12:$CI$31,$CI16,Дворы!$CJ$12:$CJ$31,$CJ16,Дворы!$S$12:$S$31,$S16,Дворы!CB$12:CB$31,CB16,Дворы!CB$12:CB$31,"a"),0)</f>
        <v>0</v>
      </c>
      <c r="CT16" s="144">
        <f ca="1">IFERROR(1/COUNTIFS(Дворы!$CI$12:$CI$31,$CI16,Дворы!$CJ$12:$CJ$31,$CJ16,Дворы!$S$12:$S$31,$S16,Дворы!CC$12:CC$31,CC16,Дворы!CC$12:CC$31,"a"),0)</f>
        <v>0</v>
      </c>
      <c r="CU16" s="144">
        <f ca="1">IFERROR(1/COUNTIFS(Дворы!$CI$12:$CI$31,$CI16,Дворы!$CJ$12:$CJ$31,$CJ16,Дворы!$S$12:$S$31,$S16,Дворы!CG$12:CG$31,CG16,Дворы!CG$12:CG$31,"a"),0)</f>
        <v>0</v>
      </c>
    </row>
    <row r="17" spans="1:99" ht="21">
      <c r="A17" s="148"/>
      <c r="B17" s="149"/>
      <c r="C17" s="152"/>
      <c r="D17" s="154"/>
      <c r="E17" s="353"/>
      <c r="F17" s="351" t="str">
        <f t="shared" si="4"/>
        <v>Лузское (МО)</v>
      </c>
      <c r="G17" s="367"/>
      <c r="H17" s="368"/>
      <c r="I17" s="351" t="str">
        <f t="shared" si="9"/>
        <v>г Луза</v>
      </c>
      <c r="J17" s="369" t="str">
        <f t="shared" si="9"/>
        <v>33622101001</v>
      </c>
      <c r="K17" s="351" t="str">
        <f t="shared" si="9"/>
        <v>город</v>
      </c>
      <c r="L17" s="370">
        <f t="shared" si="9"/>
        <v>10.034000000000001</v>
      </c>
      <c r="M17" s="370">
        <f t="shared" si="9"/>
        <v>8.3000000000000007</v>
      </c>
      <c r="N17" s="371" t="str">
        <f t="shared" si="9"/>
        <v>нет</v>
      </c>
      <c r="O17" s="371" t="str">
        <f t="shared" si="9"/>
        <v>да</v>
      </c>
      <c r="P17" s="371" t="str">
        <f t="shared" si="9"/>
        <v>нет</v>
      </c>
      <c r="Q17" s="172" t="s">
        <v>411</v>
      </c>
      <c r="R17" s="170" t="s">
        <v>428</v>
      </c>
      <c r="S17" s="198" t="s">
        <v>9378</v>
      </c>
      <c r="T17" s="249">
        <v>2870</v>
      </c>
      <c r="U17" s="167" t="s">
        <v>401</v>
      </c>
      <c r="V17" s="168">
        <v>43767</v>
      </c>
      <c r="W17" s="165" t="s">
        <v>9381</v>
      </c>
      <c r="X17" s="165"/>
      <c r="Y17" s="168">
        <v>43780</v>
      </c>
      <c r="Z17" s="167" t="s">
        <v>222</v>
      </c>
      <c r="AA17" s="249">
        <v>193.62100000000001</v>
      </c>
      <c r="AB17" s="249"/>
      <c r="AC17" s="250">
        <f t="shared" si="10"/>
        <v>193.62100000000001</v>
      </c>
      <c r="AD17" s="174"/>
      <c r="AE17" s="174"/>
      <c r="AF17" s="174"/>
      <c r="AG17" s="174"/>
      <c r="AH17" s="198"/>
      <c r="AI17" s="168"/>
      <c r="AJ17" s="165"/>
      <c r="AK17" s="174"/>
      <c r="AL17" s="174"/>
      <c r="AM17" s="174"/>
      <c r="AN17" s="175"/>
      <c r="AO17" s="168"/>
      <c r="AP17" s="168"/>
      <c r="AQ17" s="165"/>
      <c r="AR17" s="250">
        <f t="shared" si="11"/>
        <v>0</v>
      </c>
      <c r="AS17" s="249"/>
      <c r="AT17" s="249"/>
      <c r="AU17" s="249"/>
      <c r="AV17" s="249"/>
      <c r="AW17" s="249"/>
      <c r="AX17" s="249"/>
      <c r="AY17" s="326">
        <f t="shared" si="5"/>
        <v>0</v>
      </c>
      <c r="AZ17" s="328">
        <f t="shared" si="5"/>
        <v>0</v>
      </c>
      <c r="BA17" s="249"/>
      <c r="BB17" s="166"/>
      <c r="BC17" s="251">
        <f t="shared" si="12"/>
        <v>0</v>
      </c>
      <c r="BD17" s="326">
        <f t="shared" si="6"/>
        <v>0</v>
      </c>
      <c r="BE17" s="328">
        <f t="shared" si="6"/>
        <v>0</v>
      </c>
      <c r="BF17" s="249"/>
      <c r="BG17" s="166"/>
      <c r="BH17" s="251">
        <f t="shared" si="13"/>
        <v>0</v>
      </c>
      <c r="BI17" s="326">
        <f t="shared" si="7"/>
        <v>0</v>
      </c>
      <c r="BJ17" s="326">
        <f t="shared" si="7"/>
        <v>0</v>
      </c>
      <c r="BK17" s="165"/>
      <c r="BL17" s="249"/>
      <c r="BM17" s="166"/>
      <c r="BN17" s="166"/>
      <c r="BO17" s="166"/>
      <c r="BP17" s="167"/>
      <c r="BQ17" s="177"/>
      <c r="BR17" s="217"/>
      <c r="BS17" s="216"/>
      <c r="BT17" s="177"/>
      <c r="BU17" s="174"/>
      <c r="BV17" s="177"/>
      <c r="BW17" s="174"/>
      <c r="BX17" s="174"/>
      <c r="BY17" s="174"/>
      <c r="BZ17" s="174"/>
      <c r="CA17" s="174"/>
      <c r="CB17" s="174"/>
      <c r="CC17" s="174"/>
      <c r="CD17" s="165"/>
      <c r="CE17" s="165"/>
      <c r="CF17" s="292"/>
      <c r="CG17" s="174"/>
      <c r="CH17" s="177"/>
      <c r="CI17" s="285" t="str">
        <f t="shared" ca="1" si="8"/>
        <v>Лузское (МО)</v>
      </c>
      <c r="CJ17" s="285" t="str">
        <f t="shared" ca="1" si="14"/>
        <v>33622101001</v>
      </c>
      <c r="CK17" s="144">
        <f ca="1">IFERROR(1/COUNTIFS(Дворы!$CI$12:$CI$31,$CI17,Дворы!$CJ$12:$CJ$31,$CJ17,Дворы!$S$12:$S$31,$S17),0)</f>
        <v>1</v>
      </c>
      <c r="CL17" s="144">
        <f ca="1">IFERROR(1/COUNTIFS(Дворы!$CI$12:$CI$31,$CI17,Дворы!$CJ$12:$CJ$31,$CJ17,Дворы!AH$12:AH$31,AH17,Дворы!AI$12:AI$31,AI17),0)</f>
        <v>0</v>
      </c>
      <c r="CM17" s="144">
        <f ca="1">IFERROR(1/COUNTIFS(Дворы!$CI$12:$CI$31,$CI17,Дворы!$CJ$12:$CJ$31,$CJ17,Дворы!$S$12:$S$31,$S17,Дворы!BU$12:BU$31,BU17,Дворы!BU$12:BU$31,"a"),0)</f>
        <v>0</v>
      </c>
      <c r="CN17" s="144">
        <f ca="1">IFERROR(1/COUNTIFS(Дворы!$CI$12:$CI$31,$CI17,Дворы!$CJ$12:$CJ$31,$CJ17,Дворы!$S$12:$S$31,$S17,Дворы!BW$12:BW$31,BW17,Дворы!BW$12:BW$31,"a"),0)</f>
        <v>0</v>
      </c>
      <c r="CO17" s="144">
        <f ca="1">IF(COUNTIFS(Дворы!$CI$12:$CI$31,$CI17,Дворы!$CJ$12:$CJ$31,$CJ17,Дворы!$S$12:$S$31,$S17,Дворы!BX$12:BX$31,"")&lt;&gt;0,0,IFERROR(1/COUNTIFS(Дворы!$CI$12:$CI$31,$CI17,Дворы!$CJ$12:$CJ$31,$CJ17,Дворы!$S$12:$S$31,$S17,Дворы!BX$12:BX$31,BX17,Дворы!BX$12:BX$31,"a"),0))</f>
        <v>0</v>
      </c>
      <c r="CP17" s="144">
        <f ca="1">IF(OR(CO17&lt;&gt;0,CQ17&lt;&gt;0),0,IFERROR(1/COUNTIFS(Дворы!$CI$12:$CI$31,$CI17,Дворы!$CJ$12:$CJ$31,$CJ17,Дворы!$S$12:$S$31,$S17,Дворы!BY$12:BY$31,BY17,Дворы!BY$12:BY$31,"a"),0))</f>
        <v>0</v>
      </c>
      <c r="CQ17" s="144">
        <f ca="1">IF(COUNTIFS(Дворы!$CI$12:$CI$31,$CI17,Дворы!$CJ$12:$CJ$31,$CJ17,Дворы!$S$12:$S$31,$S17,Дворы!BZ$12:BZ$31,"a")=0,0,IFERROR(1/COUNTIFS(Дворы!$CI$12:$CI$31,$CI17,Дворы!$CJ$12:$CJ$31,$CJ17,Дворы!$S$12:$S$31,$S17),0))</f>
        <v>0</v>
      </c>
      <c r="CR17" s="144">
        <f ca="1">IFERROR(1/COUNTIFS(Дворы!$CI$12:$CI$31,$CI17,Дворы!$CJ$12:$CJ$31,$CJ17,Дворы!$S$12:$S$31,$S17,Дворы!CA$12:CA$31,CA17,Дворы!CA$12:CA$31,"a"),0)</f>
        <v>0</v>
      </c>
      <c r="CS17" s="144">
        <f ca="1">IFERROR(1/COUNTIFS(Дворы!$CI$12:$CI$31,$CI17,Дворы!$CJ$12:$CJ$31,$CJ17,Дворы!$S$12:$S$31,$S17,Дворы!CB$12:CB$31,CB17,Дворы!CB$12:CB$31,"a"),0)</f>
        <v>0</v>
      </c>
      <c r="CT17" s="144">
        <f ca="1">IFERROR(1/COUNTIFS(Дворы!$CI$12:$CI$31,$CI17,Дворы!$CJ$12:$CJ$31,$CJ17,Дворы!$S$12:$S$31,$S17,Дворы!CC$12:CC$31,CC17,Дворы!CC$12:CC$31,"a"),0)</f>
        <v>0</v>
      </c>
      <c r="CU17" s="144">
        <f ca="1">IFERROR(1/COUNTIFS(Дворы!$CI$12:$CI$31,$CI17,Дворы!$CJ$12:$CJ$31,$CJ17,Дворы!$S$12:$S$31,$S17,Дворы!CG$12:CG$31,CG17,Дворы!CG$12:CG$31,"a"),0)</f>
        <v>0</v>
      </c>
    </row>
    <row r="18" spans="1:99" ht="21">
      <c r="A18" s="148"/>
      <c r="B18" s="149"/>
      <c r="C18" s="152"/>
      <c r="D18" s="154"/>
      <c r="E18" s="353"/>
      <c r="F18" s="351" t="str">
        <f t="shared" si="4"/>
        <v>Лузское (МО)</v>
      </c>
      <c r="G18" s="367"/>
      <c r="H18" s="368"/>
      <c r="I18" s="351" t="str">
        <f t="shared" si="9"/>
        <v>г Луза</v>
      </c>
      <c r="J18" s="369" t="str">
        <f t="shared" si="9"/>
        <v>33622101001</v>
      </c>
      <c r="K18" s="351" t="str">
        <f t="shared" si="9"/>
        <v>город</v>
      </c>
      <c r="L18" s="370">
        <f t="shared" si="9"/>
        <v>10.034000000000001</v>
      </c>
      <c r="M18" s="370">
        <f t="shared" si="9"/>
        <v>8.3000000000000007</v>
      </c>
      <c r="N18" s="371" t="str">
        <f t="shared" si="9"/>
        <v>нет</v>
      </c>
      <c r="O18" s="371" t="str">
        <f t="shared" si="9"/>
        <v>да</v>
      </c>
      <c r="P18" s="371" t="str">
        <f t="shared" si="9"/>
        <v>нет</v>
      </c>
      <c r="Q18" s="172" t="s">
        <v>411</v>
      </c>
      <c r="R18" s="170" t="s">
        <v>429</v>
      </c>
      <c r="S18" s="198" t="s">
        <v>9379</v>
      </c>
      <c r="T18" s="249">
        <v>1305</v>
      </c>
      <c r="U18" s="167" t="s">
        <v>401</v>
      </c>
      <c r="V18" s="168">
        <v>43767</v>
      </c>
      <c r="W18" s="165" t="s">
        <v>9383</v>
      </c>
      <c r="X18" s="165"/>
      <c r="Y18" s="168">
        <v>43780</v>
      </c>
      <c r="Z18" s="167" t="s">
        <v>222</v>
      </c>
      <c r="AA18" s="249">
        <v>75.971000000000004</v>
      </c>
      <c r="AB18" s="249"/>
      <c r="AC18" s="250">
        <f t="shared" si="10"/>
        <v>75.971000000000004</v>
      </c>
      <c r="AD18" s="174"/>
      <c r="AE18" s="174"/>
      <c r="AF18" s="174"/>
      <c r="AG18" s="174"/>
      <c r="AH18" s="198"/>
      <c r="AI18" s="168"/>
      <c r="AJ18" s="165"/>
      <c r="AK18" s="174"/>
      <c r="AL18" s="174"/>
      <c r="AM18" s="174"/>
      <c r="AN18" s="175"/>
      <c r="AO18" s="168"/>
      <c r="AP18" s="168"/>
      <c r="AQ18" s="165"/>
      <c r="AR18" s="250">
        <f t="shared" si="11"/>
        <v>0</v>
      </c>
      <c r="AS18" s="249"/>
      <c r="AT18" s="249"/>
      <c r="AU18" s="249"/>
      <c r="AV18" s="249"/>
      <c r="AW18" s="249"/>
      <c r="AX18" s="249"/>
      <c r="AY18" s="326">
        <f t="shared" si="5"/>
        <v>0</v>
      </c>
      <c r="AZ18" s="328">
        <f t="shared" si="5"/>
        <v>0</v>
      </c>
      <c r="BA18" s="249"/>
      <c r="BB18" s="166"/>
      <c r="BC18" s="251">
        <f t="shared" si="12"/>
        <v>0</v>
      </c>
      <c r="BD18" s="326">
        <f t="shared" si="6"/>
        <v>0</v>
      </c>
      <c r="BE18" s="328">
        <f t="shared" si="6"/>
        <v>0</v>
      </c>
      <c r="BF18" s="249"/>
      <c r="BG18" s="166"/>
      <c r="BH18" s="251">
        <f t="shared" si="13"/>
        <v>0</v>
      </c>
      <c r="BI18" s="326">
        <f t="shared" si="7"/>
        <v>0</v>
      </c>
      <c r="BJ18" s="326">
        <f t="shared" si="7"/>
        <v>0</v>
      </c>
      <c r="BK18" s="165"/>
      <c r="BL18" s="249"/>
      <c r="BM18" s="166"/>
      <c r="BN18" s="166"/>
      <c r="BO18" s="166"/>
      <c r="BP18" s="167"/>
      <c r="BQ18" s="177"/>
      <c r="BR18" s="217"/>
      <c r="BS18" s="216"/>
      <c r="BT18" s="177"/>
      <c r="BU18" s="174"/>
      <c r="BV18" s="177"/>
      <c r="BW18" s="174"/>
      <c r="BX18" s="174"/>
      <c r="BY18" s="174"/>
      <c r="BZ18" s="174"/>
      <c r="CA18" s="174"/>
      <c r="CB18" s="174"/>
      <c r="CC18" s="174"/>
      <c r="CD18" s="165"/>
      <c r="CE18" s="165"/>
      <c r="CF18" s="292"/>
      <c r="CG18" s="174"/>
      <c r="CH18" s="177"/>
      <c r="CI18" s="285" t="str">
        <f t="shared" ca="1" si="8"/>
        <v>Лузское (МО)</v>
      </c>
      <c r="CJ18" s="285" t="str">
        <f t="shared" ca="1" si="14"/>
        <v>33622101001</v>
      </c>
      <c r="CK18" s="144">
        <f ca="1">IFERROR(1/COUNTIFS(Дворы!$CI$12:$CI$31,$CI18,Дворы!$CJ$12:$CJ$31,$CJ18,Дворы!$S$12:$S$31,$S18),0)</f>
        <v>1</v>
      </c>
      <c r="CL18" s="144">
        <f ca="1">IFERROR(1/COUNTIFS(Дворы!$CI$12:$CI$31,$CI18,Дворы!$CJ$12:$CJ$31,$CJ18,Дворы!AH$12:AH$31,AH18,Дворы!AI$12:AI$31,AI18),0)</f>
        <v>0</v>
      </c>
      <c r="CM18" s="144">
        <f ca="1">IFERROR(1/COUNTIFS(Дворы!$CI$12:$CI$31,$CI18,Дворы!$CJ$12:$CJ$31,$CJ18,Дворы!$S$12:$S$31,$S18,Дворы!BU$12:BU$31,BU18,Дворы!BU$12:BU$31,"a"),0)</f>
        <v>0</v>
      </c>
      <c r="CN18" s="144">
        <f ca="1">IFERROR(1/COUNTIFS(Дворы!$CI$12:$CI$31,$CI18,Дворы!$CJ$12:$CJ$31,$CJ18,Дворы!$S$12:$S$31,$S18,Дворы!BW$12:BW$31,BW18,Дворы!BW$12:BW$31,"a"),0)</f>
        <v>0</v>
      </c>
      <c r="CO18" s="144">
        <f ca="1">IF(COUNTIFS(Дворы!$CI$12:$CI$31,$CI18,Дворы!$CJ$12:$CJ$31,$CJ18,Дворы!$S$12:$S$31,$S18,Дворы!BX$12:BX$31,"")&lt;&gt;0,0,IFERROR(1/COUNTIFS(Дворы!$CI$12:$CI$31,$CI18,Дворы!$CJ$12:$CJ$31,$CJ18,Дворы!$S$12:$S$31,$S18,Дворы!BX$12:BX$31,BX18,Дворы!BX$12:BX$31,"a"),0))</f>
        <v>0</v>
      </c>
      <c r="CP18" s="144">
        <f ca="1">IF(OR(CO18&lt;&gt;0,CQ18&lt;&gt;0),0,IFERROR(1/COUNTIFS(Дворы!$CI$12:$CI$31,$CI18,Дворы!$CJ$12:$CJ$31,$CJ18,Дворы!$S$12:$S$31,$S18,Дворы!BY$12:BY$31,BY18,Дворы!BY$12:BY$31,"a"),0))</f>
        <v>0</v>
      </c>
      <c r="CQ18" s="144">
        <f ca="1">IF(COUNTIFS(Дворы!$CI$12:$CI$31,$CI18,Дворы!$CJ$12:$CJ$31,$CJ18,Дворы!$S$12:$S$31,$S18,Дворы!BZ$12:BZ$31,"a")=0,0,IFERROR(1/COUNTIFS(Дворы!$CI$12:$CI$31,$CI18,Дворы!$CJ$12:$CJ$31,$CJ18,Дворы!$S$12:$S$31,$S18),0))</f>
        <v>0</v>
      </c>
      <c r="CR18" s="144">
        <f ca="1">IFERROR(1/COUNTIFS(Дворы!$CI$12:$CI$31,$CI18,Дворы!$CJ$12:$CJ$31,$CJ18,Дворы!$S$12:$S$31,$S18,Дворы!CA$12:CA$31,CA18,Дворы!CA$12:CA$31,"a"),0)</f>
        <v>0</v>
      </c>
      <c r="CS18" s="144">
        <f ca="1">IFERROR(1/COUNTIFS(Дворы!$CI$12:$CI$31,$CI18,Дворы!$CJ$12:$CJ$31,$CJ18,Дворы!$S$12:$S$31,$S18,Дворы!CB$12:CB$31,CB18,Дворы!CB$12:CB$31,"a"),0)</f>
        <v>0</v>
      </c>
      <c r="CT18" s="144">
        <f ca="1">IFERROR(1/COUNTIFS(Дворы!$CI$12:$CI$31,$CI18,Дворы!$CJ$12:$CJ$31,$CJ18,Дворы!$S$12:$S$31,$S18,Дворы!CC$12:CC$31,CC18,Дворы!CC$12:CC$31,"a"),0)</f>
        <v>0</v>
      </c>
      <c r="CU18" s="144">
        <f ca="1">IFERROR(1/COUNTIFS(Дворы!$CI$12:$CI$31,$CI18,Дворы!$CJ$12:$CJ$31,$CJ18,Дворы!$S$12:$S$31,$S18,Дворы!CG$12:CG$31,CG18,Дворы!CG$12:CG$31,"a"),0)</f>
        <v>0</v>
      </c>
    </row>
    <row r="19" spans="1:99" ht="31.5">
      <c r="A19" s="148"/>
      <c r="B19" s="149"/>
      <c r="C19" s="152"/>
      <c r="D19" s="154"/>
      <c r="E19" s="353"/>
      <c r="F19" s="351" t="str">
        <f t="shared" si="4"/>
        <v>Лузское (МО)</v>
      </c>
      <c r="G19" s="367"/>
      <c r="H19" s="368"/>
      <c r="I19" s="351" t="str">
        <f t="shared" si="9"/>
        <v>г Луза</v>
      </c>
      <c r="J19" s="369" t="str">
        <f t="shared" si="9"/>
        <v>33622101001</v>
      </c>
      <c r="K19" s="351" t="str">
        <f t="shared" si="9"/>
        <v>город</v>
      </c>
      <c r="L19" s="370">
        <f t="shared" si="9"/>
        <v>10.034000000000001</v>
      </c>
      <c r="M19" s="370">
        <f t="shared" si="9"/>
        <v>8.3000000000000007</v>
      </c>
      <c r="N19" s="371" t="str">
        <f t="shared" si="9"/>
        <v>нет</v>
      </c>
      <c r="O19" s="371" t="str">
        <f t="shared" si="9"/>
        <v>да</v>
      </c>
      <c r="P19" s="371" t="str">
        <f t="shared" si="9"/>
        <v>нет</v>
      </c>
      <c r="Q19" s="172" t="s">
        <v>411</v>
      </c>
      <c r="R19" s="170" t="s">
        <v>432</v>
      </c>
      <c r="S19" s="198" t="s">
        <v>9380</v>
      </c>
      <c r="T19" s="249">
        <v>5550</v>
      </c>
      <c r="U19" s="167" t="s">
        <v>401</v>
      </c>
      <c r="V19" s="168">
        <v>43767</v>
      </c>
      <c r="W19" s="165" t="s">
        <v>9385</v>
      </c>
      <c r="X19" s="165" t="s">
        <v>9384</v>
      </c>
      <c r="Y19" s="168">
        <v>43780</v>
      </c>
      <c r="Z19" s="167" t="s">
        <v>222</v>
      </c>
      <c r="AA19" s="249">
        <v>213.95400000000001</v>
      </c>
      <c r="AB19" s="249"/>
      <c r="AC19" s="250">
        <f t="shared" si="10"/>
        <v>213.95400000000001</v>
      </c>
      <c r="AD19" s="174"/>
      <c r="AE19" s="174"/>
      <c r="AF19" s="174"/>
      <c r="AG19" s="174"/>
      <c r="AH19" s="198"/>
      <c r="AI19" s="168"/>
      <c r="AJ19" s="165"/>
      <c r="AK19" s="174"/>
      <c r="AL19" s="174"/>
      <c r="AM19" s="174"/>
      <c r="AN19" s="175"/>
      <c r="AO19" s="168"/>
      <c r="AP19" s="168"/>
      <c r="AQ19" s="165"/>
      <c r="AR19" s="250">
        <f t="shared" si="11"/>
        <v>0</v>
      </c>
      <c r="AS19" s="249"/>
      <c r="AT19" s="249"/>
      <c r="AU19" s="249"/>
      <c r="AV19" s="249"/>
      <c r="AW19" s="249"/>
      <c r="AX19" s="249"/>
      <c r="AY19" s="326">
        <f t="shared" si="5"/>
        <v>0</v>
      </c>
      <c r="AZ19" s="328">
        <f t="shared" si="5"/>
        <v>0</v>
      </c>
      <c r="BA19" s="249"/>
      <c r="BB19" s="166"/>
      <c r="BC19" s="251">
        <f t="shared" si="12"/>
        <v>0</v>
      </c>
      <c r="BD19" s="326">
        <f t="shared" si="6"/>
        <v>0</v>
      </c>
      <c r="BE19" s="328">
        <f t="shared" si="6"/>
        <v>0</v>
      </c>
      <c r="BF19" s="249"/>
      <c r="BG19" s="166"/>
      <c r="BH19" s="251">
        <f t="shared" si="13"/>
        <v>0</v>
      </c>
      <c r="BI19" s="326">
        <f t="shared" si="7"/>
        <v>0</v>
      </c>
      <c r="BJ19" s="326">
        <f t="shared" si="7"/>
        <v>0</v>
      </c>
      <c r="BK19" s="165"/>
      <c r="BL19" s="249"/>
      <c r="BM19" s="166"/>
      <c r="BN19" s="166"/>
      <c r="BO19" s="166"/>
      <c r="BP19" s="167"/>
      <c r="BQ19" s="177"/>
      <c r="BR19" s="217"/>
      <c r="BS19" s="216"/>
      <c r="BT19" s="177"/>
      <c r="BU19" s="174"/>
      <c r="BV19" s="177"/>
      <c r="BW19" s="174"/>
      <c r="BX19" s="174"/>
      <c r="BY19" s="174"/>
      <c r="BZ19" s="174"/>
      <c r="CA19" s="174"/>
      <c r="CB19" s="174"/>
      <c r="CC19" s="174"/>
      <c r="CD19" s="165"/>
      <c r="CE19" s="165"/>
      <c r="CF19" s="292"/>
      <c r="CG19" s="174"/>
      <c r="CH19" s="177"/>
      <c r="CI19" s="285" t="str">
        <f t="shared" ca="1" si="8"/>
        <v>Лузское (МО)</v>
      </c>
      <c r="CJ19" s="285" t="str">
        <f t="shared" ca="1" si="14"/>
        <v>33622101001</v>
      </c>
      <c r="CK19" s="144">
        <f ca="1">IFERROR(1/COUNTIFS(Дворы!$CI$12:$CI$31,$CI19,Дворы!$CJ$12:$CJ$31,$CJ19,Дворы!$S$12:$S$31,$S19),0)</f>
        <v>1</v>
      </c>
      <c r="CL19" s="144">
        <f ca="1">IFERROR(1/COUNTIFS(Дворы!$CI$12:$CI$31,$CI19,Дворы!$CJ$12:$CJ$31,$CJ19,Дворы!AH$12:AH$31,AH19,Дворы!AI$12:AI$31,AI19),0)</f>
        <v>0</v>
      </c>
      <c r="CM19" s="144">
        <f ca="1">IFERROR(1/COUNTIFS(Дворы!$CI$12:$CI$31,$CI19,Дворы!$CJ$12:$CJ$31,$CJ19,Дворы!$S$12:$S$31,$S19,Дворы!BU$12:BU$31,BU19,Дворы!BU$12:BU$31,"a"),0)</f>
        <v>0</v>
      </c>
      <c r="CN19" s="144">
        <f ca="1">IFERROR(1/COUNTIFS(Дворы!$CI$12:$CI$31,$CI19,Дворы!$CJ$12:$CJ$31,$CJ19,Дворы!$S$12:$S$31,$S19,Дворы!BW$12:BW$31,BW19,Дворы!BW$12:BW$31,"a"),0)</f>
        <v>0</v>
      </c>
      <c r="CO19" s="144">
        <f ca="1">IF(COUNTIFS(Дворы!$CI$12:$CI$31,$CI19,Дворы!$CJ$12:$CJ$31,$CJ19,Дворы!$S$12:$S$31,$S19,Дворы!BX$12:BX$31,"")&lt;&gt;0,0,IFERROR(1/COUNTIFS(Дворы!$CI$12:$CI$31,$CI19,Дворы!$CJ$12:$CJ$31,$CJ19,Дворы!$S$12:$S$31,$S19,Дворы!BX$12:BX$31,BX19,Дворы!BX$12:BX$31,"a"),0))</f>
        <v>0</v>
      </c>
      <c r="CP19" s="144">
        <f ca="1">IF(OR(CO19&lt;&gt;0,CQ19&lt;&gt;0),0,IFERROR(1/COUNTIFS(Дворы!$CI$12:$CI$31,$CI19,Дворы!$CJ$12:$CJ$31,$CJ19,Дворы!$S$12:$S$31,$S19,Дворы!BY$12:BY$31,BY19,Дворы!BY$12:BY$31,"a"),0))</f>
        <v>0</v>
      </c>
      <c r="CQ19" s="144">
        <f ca="1">IF(COUNTIFS(Дворы!$CI$12:$CI$31,$CI19,Дворы!$CJ$12:$CJ$31,$CJ19,Дворы!$S$12:$S$31,$S19,Дворы!BZ$12:BZ$31,"a")=0,0,IFERROR(1/COUNTIFS(Дворы!$CI$12:$CI$31,$CI19,Дворы!$CJ$12:$CJ$31,$CJ19,Дворы!$S$12:$S$31,$S19),0))</f>
        <v>0</v>
      </c>
      <c r="CR19" s="144">
        <f ca="1">IFERROR(1/COUNTIFS(Дворы!$CI$12:$CI$31,$CI19,Дворы!$CJ$12:$CJ$31,$CJ19,Дворы!$S$12:$S$31,$S19,Дворы!CA$12:CA$31,CA19,Дворы!CA$12:CA$31,"a"),0)</f>
        <v>0</v>
      </c>
      <c r="CS19" s="144">
        <f ca="1">IFERROR(1/COUNTIFS(Дворы!$CI$12:$CI$31,$CI19,Дворы!$CJ$12:$CJ$31,$CJ19,Дворы!$S$12:$S$31,$S19,Дворы!CB$12:CB$31,CB19,Дворы!CB$12:CB$31,"a"),0)</f>
        <v>0</v>
      </c>
      <c r="CT19" s="144">
        <f ca="1">IFERROR(1/COUNTIFS(Дворы!$CI$12:$CI$31,$CI19,Дворы!$CJ$12:$CJ$31,$CJ19,Дворы!$S$12:$S$31,$S19,Дворы!CC$12:CC$31,CC19,Дворы!CC$12:CC$31,"a"),0)</f>
        <v>0</v>
      </c>
      <c r="CU19" s="144">
        <f ca="1">IFERROR(1/COUNTIFS(Дворы!$CI$12:$CI$31,$CI19,Дворы!$CJ$12:$CJ$31,$CJ19,Дворы!$S$12:$S$31,$S19,Дворы!CG$12:CG$31,CG19,Дворы!CG$12:CG$31,"a"),0)</f>
        <v>0</v>
      </c>
    </row>
    <row r="20" spans="1:99" ht="21">
      <c r="A20" s="148"/>
      <c r="B20" s="149"/>
      <c r="C20" s="152"/>
      <c r="D20" s="154"/>
      <c r="E20" s="353"/>
      <c r="F20" s="351" t="str">
        <f t="shared" si="4"/>
        <v>Лузское (МО)</v>
      </c>
      <c r="G20" s="367"/>
      <c r="H20" s="368"/>
      <c r="I20" s="351" t="str">
        <f t="shared" si="9"/>
        <v>г Луза</v>
      </c>
      <c r="J20" s="369" t="str">
        <f t="shared" si="9"/>
        <v>33622101001</v>
      </c>
      <c r="K20" s="351" t="str">
        <f t="shared" si="9"/>
        <v>город</v>
      </c>
      <c r="L20" s="370">
        <f t="shared" si="9"/>
        <v>10.034000000000001</v>
      </c>
      <c r="M20" s="370">
        <f t="shared" si="9"/>
        <v>8.3000000000000007</v>
      </c>
      <c r="N20" s="371" t="str">
        <f t="shared" si="9"/>
        <v>нет</v>
      </c>
      <c r="O20" s="371" t="str">
        <f t="shared" si="9"/>
        <v>да</v>
      </c>
      <c r="P20" s="371" t="str">
        <f t="shared" si="9"/>
        <v>нет</v>
      </c>
      <c r="Q20" s="172" t="s">
        <v>411</v>
      </c>
      <c r="R20" s="170" t="s">
        <v>433</v>
      </c>
      <c r="S20" s="198" t="s">
        <v>9382</v>
      </c>
      <c r="T20" s="249">
        <v>15722</v>
      </c>
      <c r="U20" s="167" t="s">
        <v>401</v>
      </c>
      <c r="V20" s="168">
        <v>43767</v>
      </c>
      <c r="W20" s="165" t="s">
        <v>9386</v>
      </c>
      <c r="X20" s="165"/>
      <c r="Y20" s="168">
        <v>43780</v>
      </c>
      <c r="Z20" s="167" t="s">
        <v>222</v>
      </c>
      <c r="AA20" s="249">
        <v>86.875</v>
      </c>
      <c r="AB20" s="249"/>
      <c r="AC20" s="250">
        <f t="shared" si="10"/>
        <v>86.875</v>
      </c>
      <c r="AD20" s="174"/>
      <c r="AE20" s="174"/>
      <c r="AF20" s="174"/>
      <c r="AG20" s="174"/>
      <c r="AH20" s="198"/>
      <c r="AI20" s="168"/>
      <c r="AJ20" s="165"/>
      <c r="AK20" s="174"/>
      <c r="AL20" s="174"/>
      <c r="AM20" s="174"/>
      <c r="AN20" s="175"/>
      <c r="AO20" s="168"/>
      <c r="AP20" s="168"/>
      <c r="AQ20" s="165"/>
      <c r="AR20" s="250">
        <f t="shared" si="11"/>
        <v>0</v>
      </c>
      <c r="AS20" s="249"/>
      <c r="AT20" s="249"/>
      <c r="AU20" s="249"/>
      <c r="AV20" s="249"/>
      <c r="AW20" s="249"/>
      <c r="AX20" s="249"/>
      <c r="AY20" s="326">
        <f t="shared" si="5"/>
        <v>0</v>
      </c>
      <c r="AZ20" s="328">
        <f t="shared" si="5"/>
        <v>0</v>
      </c>
      <c r="BA20" s="249"/>
      <c r="BB20" s="166"/>
      <c r="BC20" s="251">
        <f t="shared" si="12"/>
        <v>0</v>
      </c>
      <c r="BD20" s="326">
        <f t="shared" si="6"/>
        <v>0</v>
      </c>
      <c r="BE20" s="328">
        <f t="shared" si="6"/>
        <v>0</v>
      </c>
      <c r="BF20" s="249"/>
      <c r="BG20" s="166"/>
      <c r="BH20" s="251">
        <f t="shared" si="13"/>
        <v>0</v>
      </c>
      <c r="BI20" s="326">
        <f t="shared" si="7"/>
        <v>0</v>
      </c>
      <c r="BJ20" s="326">
        <f t="shared" si="7"/>
        <v>0</v>
      </c>
      <c r="BK20" s="165"/>
      <c r="BL20" s="249"/>
      <c r="BM20" s="166"/>
      <c r="BN20" s="166"/>
      <c r="BO20" s="166"/>
      <c r="BP20" s="167"/>
      <c r="BQ20" s="177"/>
      <c r="BR20" s="217"/>
      <c r="BS20" s="216"/>
      <c r="BT20" s="177"/>
      <c r="BU20" s="174"/>
      <c r="BV20" s="177"/>
      <c r="BW20" s="174"/>
      <c r="BX20" s="174"/>
      <c r="BY20" s="174"/>
      <c r="BZ20" s="174"/>
      <c r="CA20" s="174"/>
      <c r="CB20" s="174"/>
      <c r="CC20" s="174"/>
      <c r="CD20" s="165"/>
      <c r="CE20" s="165"/>
      <c r="CF20" s="292"/>
      <c r="CG20" s="174"/>
      <c r="CH20" s="177"/>
      <c r="CI20" s="285" t="str">
        <f t="shared" ca="1" si="8"/>
        <v>Лузское (МО)</v>
      </c>
      <c r="CJ20" s="285" t="str">
        <f t="shared" ca="1" si="14"/>
        <v>33622101001</v>
      </c>
      <c r="CK20" s="144">
        <f ca="1">IFERROR(1/COUNTIFS(Дворы!$CI$12:$CI$31,$CI20,Дворы!$CJ$12:$CJ$31,$CJ20,Дворы!$S$12:$S$31,$S20),0)</f>
        <v>1</v>
      </c>
      <c r="CL20" s="144">
        <f ca="1">IFERROR(1/COUNTIFS(Дворы!$CI$12:$CI$31,$CI20,Дворы!$CJ$12:$CJ$31,$CJ20,Дворы!AH$12:AH$31,AH20,Дворы!AI$12:AI$31,AI20),0)</f>
        <v>0</v>
      </c>
      <c r="CM20" s="144">
        <f ca="1">IFERROR(1/COUNTIFS(Дворы!$CI$12:$CI$31,$CI20,Дворы!$CJ$12:$CJ$31,$CJ20,Дворы!$S$12:$S$31,$S20,Дворы!BU$12:BU$31,BU20,Дворы!BU$12:BU$31,"a"),0)</f>
        <v>0</v>
      </c>
      <c r="CN20" s="144">
        <f ca="1">IFERROR(1/COUNTIFS(Дворы!$CI$12:$CI$31,$CI20,Дворы!$CJ$12:$CJ$31,$CJ20,Дворы!$S$12:$S$31,$S20,Дворы!BW$12:BW$31,BW20,Дворы!BW$12:BW$31,"a"),0)</f>
        <v>0</v>
      </c>
      <c r="CO20" s="144">
        <f ca="1">IF(COUNTIFS(Дворы!$CI$12:$CI$31,$CI20,Дворы!$CJ$12:$CJ$31,$CJ20,Дворы!$S$12:$S$31,$S20,Дворы!BX$12:BX$31,"")&lt;&gt;0,0,IFERROR(1/COUNTIFS(Дворы!$CI$12:$CI$31,$CI20,Дворы!$CJ$12:$CJ$31,$CJ20,Дворы!$S$12:$S$31,$S20,Дворы!BX$12:BX$31,BX20,Дворы!BX$12:BX$31,"a"),0))</f>
        <v>0</v>
      </c>
      <c r="CP20" s="144">
        <f ca="1">IF(OR(CO20&lt;&gt;0,CQ20&lt;&gt;0),0,IFERROR(1/COUNTIFS(Дворы!$CI$12:$CI$31,$CI20,Дворы!$CJ$12:$CJ$31,$CJ20,Дворы!$S$12:$S$31,$S20,Дворы!BY$12:BY$31,BY20,Дворы!BY$12:BY$31,"a"),0))</f>
        <v>0</v>
      </c>
      <c r="CQ20" s="144">
        <f ca="1">IF(COUNTIFS(Дворы!$CI$12:$CI$31,$CI20,Дворы!$CJ$12:$CJ$31,$CJ20,Дворы!$S$12:$S$31,$S20,Дворы!BZ$12:BZ$31,"a")=0,0,IFERROR(1/COUNTIFS(Дворы!$CI$12:$CI$31,$CI20,Дворы!$CJ$12:$CJ$31,$CJ20,Дворы!$S$12:$S$31,$S20),0))</f>
        <v>0</v>
      </c>
      <c r="CR20" s="144">
        <f ca="1">IFERROR(1/COUNTIFS(Дворы!$CI$12:$CI$31,$CI20,Дворы!$CJ$12:$CJ$31,$CJ20,Дворы!$S$12:$S$31,$S20,Дворы!CA$12:CA$31,CA20,Дворы!CA$12:CA$31,"a"),0)</f>
        <v>0</v>
      </c>
      <c r="CS20" s="144">
        <f ca="1">IFERROR(1/COUNTIFS(Дворы!$CI$12:$CI$31,$CI20,Дворы!$CJ$12:$CJ$31,$CJ20,Дворы!$S$12:$S$31,$S20,Дворы!CB$12:CB$31,CB20,Дворы!CB$12:CB$31,"a"),0)</f>
        <v>0</v>
      </c>
      <c r="CT20" s="144">
        <f ca="1">IFERROR(1/COUNTIFS(Дворы!$CI$12:$CI$31,$CI20,Дворы!$CJ$12:$CJ$31,$CJ20,Дворы!$S$12:$S$31,$S20,Дворы!CC$12:CC$31,CC20,Дворы!CC$12:CC$31,"a"),0)</f>
        <v>0</v>
      </c>
      <c r="CU20" s="144">
        <f ca="1">IFERROR(1/COUNTIFS(Дворы!$CI$12:$CI$31,$CI20,Дворы!$CJ$12:$CJ$31,$CJ20,Дворы!$S$12:$S$31,$S20,Дворы!CG$12:CG$31,CG20,Дворы!CG$12:CG$31,"a"),0)</f>
        <v>0</v>
      </c>
    </row>
    <row r="21" spans="1:99" ht="21">
      <c r="A21" s="148"/>
      <c r="B21" s="149"/>
      <c r="C21" s="152"/>
      <c r="D21" s="154"/>
      <c r="E21" s="353"/>
      <c r="F21" s="351" t="str">
        <f t="shared" si="4"/>
        <v>Лузское (МО)</v>
      </c>
      <c r="G21" s="367"/>
      <c r="H21" s="368"/>
      <c r="I21" s="351" t="str">
        <f t="shared" si="9"/>
        <v>г Луза</v>
      </c>
      <c r="J21" s="369" t="str">
        <f t="shared" si="9"/>
        <v>33622101001</v>
      </c>
      <c r="K21" s="351" t="str">
        <f t="shared" si="9"/>
        <v>город</v>
      </c>
      <c r="L21" s="370">
        <f t="shared" si="9"/>
        <v>10.034000000000001</v>
      </c>
      <c r="M21" s="370">
        <f t="shared" si="9"/>
        <v>8.3000000000000007</v>
      </c>
      <c r="N21" s="371" t="str">
        <f t="shared" si="9"/>
        <v>нет</v>
      </c>
      <c r="O21" s="371" t="str">
        <f t="shared" si="9"/>
        <v>да</v>
      </c>
      <c r="P21" s="371" t="str">
        <f t="shared" si="9"/>
        <v>нет</v>
      </c>
      <c r="Q21" s="172" t="s">
        <v>411</v>
      </c>
      <c r="R21" s="170" t="s">
        <v>434</v>
      </c>
      <c r="S21" s="198" t="s">
        <v>9387</v>
      </c>
      <c r="T21" s="249">
        <v>3981</v>
      </c>
      <c r="U21" s="167" t="s">
        <v>401</v>
      </c>
      <c r="V21" s="168">
        <v>43767</v>
      </c>
      <c r="W21" s="165" t="s">
        <v>9376</v>
      </c>
      <c r="X21" s="165"/>
      <c r="Y21" s="168">
        <v>43780</v>
      </c>
      <c r="Z21" s="167" t="s">
        <v>222</v>
      </c>
      <c r="AA21" s="249">
        <v>158.96</v>
      </c>
      <c r="AB21" s="249"/>
      <c r="AC21" s="250">
        <f t="shared" si="10"/>
        <v>158.96</v>
      </c>
      <c r="AD21" s="174"/>
      <c r="AE21" s="174"/>
      <c r="AF21" s="174"/>
      <c r="AG21" s="174"/>
      <c r="AH21" s="198"/>
      <c r="AI21" s="168"/>
      <c r="AJ21" s="165"/>
      <c r="AK21" s="174"/>
      <c r="AL21" s="174"/>
      <c r="AM21" s="174"/>
      <c r="AN21" s="175"/>
      <c r="AO21" s="168"/>
      <c r="AP21" s="168"/>
      <c r="AQ21" s="165"/>
      <c r="AR21" s="250">
        <f t="shared" si="11"/>
        <v>0</v>
      </c>
      <c r="AS21" s="249"/>
      <c r="AT21" s="249"/>
      <c r="AU21" s="249"/>
      <c r="AV21" s="249"/>
      <c r="AW21" s="249"/>
      <c r="AX21" s="249"/>
      <c r="AY21" s="326">
        <f t="shared" si="5"/>
        <v>0</v>
      </c>
      <c r="AZ21" s="328">
        <f t="shared" si="5"/>
        <v>0</v>
      </c>
      <c r="BA21" s="249"/>
      <c r="BB21" s="166"/>
      <c r="BC21" s="251">
        <f t="shared" si="12"/>
        <v>0</v>
      </c>
      <c r="BD21" s="326">
        <f t="shared" si="6"/>
        <v>0</v>
      </c>
      <c r="BE21" s="328">
        <f t="shared" si="6"/>
        <v>0</v>
      </c>
      <c r="BF21" s="249"/>
      <c r="BG21" s="166"/>
      <c r="BH21" s="251">
        <f t="shared" si="13"/>
        <v>0</v>
      </c>
      <c r="BI21" s="326">
        <f t="shared" si="7"/>
        <v>0</v>
      </c>
      <c r="BJ21" s="326">
        <f t="shared" si="7"/>
        <v>0</v>
      </c>
      <c r="BK21" s="165"/>
      <c r="BL21" s="249"/>
      <c r="BM21" s="166"/>
      <c r="BN21" s="166"/>
      <c r="BO21" s="166"/>
      <c r="BP21" s="167"/>
      <c r="BQ21" s="177"/>
      <c r="BR21" s="217"/>
      <c r="BS21" s="216"/>
      <c r="BT21" s="177"/>
      <c r="BU21" s="174"/>
      <c r="BV21" s="177"/>
      <c r="BW21" s="174"/>
      <c r="BX21" s="174"/>
      <c r="BY21" s="174"/>
      <c r="BZ21" s="174"/>
      <c r="CA21" s="174"/>
      <c r="CB21" s="174"/>
      <c r="CC21" s="174"/>
      <c r="CD21" s="165"/>
      <c r="CE21" s="165"/>
      <c r="CF21" s="292"/>
      <c r="CG21" s="174"/>
      <c r="CH21" s="177"/>
      <c r="CI21" s="285" t="str">
        <f t="shared" ca="1" si="8"/>
        <v>Лузское (МО)</v>
      </c>
      <c r="CJ21" s="285" t="str">
        <f t="shared" ca="1" si="14"/>
        <v>33622101001</v>
      </c>
      <c r="CK21" s="144">
        <f ca="1">IFERROR(1/COUNTIFS(Дворы!$CI$12:$CI$31,$CI21,Дворы!$CJ$12:$CJ$31,$CJ21,Дворы!$S$12:$S$31,$S21),0)</f>
        <v>1</v>
      </c>
      <c r="CL21" s="144">
        <f ca="1">IFERROR(1/COUNTIFS(Дворы!$CI$12:$CI$31,$CI21,Дворы!$CJ$12:$CJ$31,$CJ21,Дворы!AH$12:AH$31,AH21,Дворы!AI$12:AI$31,AI21),0)</f>
        <v>0</v>
      </c>
      <c r="CM21" s="144">
        <f ca="1">IFERROR(1/COUNTIFS(Дворы!$CI$12:$CI$31,$CI21,Дворы!$CJ$12:$CJ$31,$CJ21,Дворы!$S$12:$S$31,$S21,Дворы!BU$12:BU$31,BU21,Дворы!BU$12:BU$31,"a"),0)</f>
        <v>0</v>
      </c>
      <c r="CN21" s="144">
        <f ca="1">IFERROR(1/COUNTIFS(Дворы!$CI$12:$CI$31,$CI21,Дворы!$CJ$12:$CJ$31,$CJ21,Дворы!$S$12:$S$31,$S21,Дворы!BW$12:BW$31,BW21,Дворы!BW$12:BW$31,"a"),0)</f>
        <v>0</v>
      </c>
      <c r="CO21" s="144">
        <f ca="1">IF(COUNTIFS(Дворы!$CI$12:$CI$31,$CI21,Дворы!$CJ$12:$CJ$31,$CJ21,Дворы!$S$12:$S$31,$S21,Дворы!BX$12:BX$31,"")&lt;&gt;0,0,IFERROR(1/COUNTIFS(Дворы!$CI$12:$CI$31,$CI21,Дворы!$CJ$12:$CJ$31,$CJ21,Дворы!$S$12:$S$31,$S21,Дворы!BX$12:BX$31,BX21,Дворы!BX$12:BX$31,"a"),0))</f>
        <v>0</v>
      </c>
      <c r="CP21" s="144">
        <f ca="1">IF(OR(CO21&lt;&gt;0,CQ21&lt;&gt;0),0,IFERROR(1/COUNTIFS(Дворы!$CI$12:$CI$31,$CI21,Дворы!$CJ$12:$CJ$31,$CJ21,Дворы!$S$12:$S$31,$S21,Дворы!BY$12:BY$31,BY21,Дворы!BY$12:BY$31,"a"),0))</f>
        <v>0</v>
      </c>
      <c r="CQ21" s="144">
        <f ca="1">IF(COUNTIFS(Дворы!$CI$12:$CI$31,$CI21,Дворы!$CJ$12:$CJ$31,$CJ21,Дворы!$S$12:$S$31,$S21,Дворы!BZ$12:BZ$31,"a")=0,0,IFERROR(1/COUNTIFS(Дворы!$CI$12:$CI$31,$CI21,Дворы!$CJ$12:$CJ$31,$CJ21,Дворы!$S$12:$S$31,$S21),0))</f>
        <v>0</v>
      </c>
      <c r="CR21" s="144">
        <f ca="1">IFERROR(1/COUNTIFS(Дворы!$CI$12:$CI$31,$CI21,Дворы!$CJ$12:$CJ$31,$CJ21,Дворы!$S$12:$S$31,$S21,Дворы!CA$12:CA$31,CA21,Дворы!CA$12:CA$31,"a"),0)</f>
        <v>0</v>
      </c>
      <c r="CS21" s="144">
        <f ca="1">IFERROR(1/COUNTIFS(Дворы!$CI$12:$CI$31,$CI21,Дворы!$CJ$12:$CJ$31,$CJ21,Дворы!$S$12:$S$31,$S21,Дворы!CB$12:CB$31,CB21,Дворы!CB$12:CB$31,"a"),0)</f>
        <v>0</v>
      </c>
      <c r="CT21" s="144">
        <f ca="1">IFERROR(1/COUNTIFS(Дворы!$CI$12:$CI$31,$CI21,Дворы!$CJ$12:$CJ$31,$CJ21,Дворы!$S$12:$S$31,$S21,Дворы!CC$12:CC$31,CC21,Дворы!CC$12:CC$31,"a"),0)</f>
        <v>0</v>
      </c>
      <c r="CU21" s="144">
        <f ca="1">IFERROR(1/COUNTIFS(Дворы!$CI$12:$CI$31,$CI21,Дворы!$CJ$12:$CJ$31,$CJ21,Дворы!$S$12:$S$31,$S21,Дворы!CG$12:CG$31,CG21,Дворы!CG$12:CG$31,"a"),0)</f>
        <v>0</v>
      </c>
    </row>
    <row r="22" spans="1:99" ht="11.25">
      <c r="E22" s="353"/>
      <c r="F22" s="351" t="str">
        <f t="shared" si="4"/>
        <v>Лузское (МО)</v>
      </c>
      <c r="G22" s="344"/>
      <c r="H22" s="346"/>
      <c r="I22" s="330" t="str">
        <f t="shared" si="9"/>
        <v>г Луза</v>
      </c>
      <c r="J22" s="332" t="str">
        <f t="shared" si="9"/>
        <v>33622101001</v>
      </c>
      <c r="K22" s="330" t="str">
        <f t="shared" si="9"/>
        <v>город</v>
      </c>
      <c r="L22" s="336">
        <f t="shared" si="9"/>
        <v>10.034000000000001</v>
      </c>
      <c r="M22" s="336">
        <f t="shared" si="9"/>
        <v>8.3000000000000007</v>
      </c>
      <c r="N22" s="334" t="str">
        <f t="shared" si="9"/>
        <v>нет</v>
      </c>
      <c r="O22" s="334" t="str">
        <f t="shared" si="9"/>
        <v>да</v>
      </c>
      <c r="P22" s="334" t="str">
        <f t="shared" si="9"/>
        <v>нет</v>
      </c>
      <c r="Q22" s="169"/>
      <c r="R22" s="169"/>
      <c r="S22" s="169" t="s">
        <v>430</v>
      </c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220"/>
      <c r="AY22" s="326">
        <f t="shared" si="5"/>
        <v>0</v>
      </c>
      <c r="AZ22" s="328">
        <f t="shared" si="5"/>
        <v>0</v>
      </c>
      <c r="BA22" s="220"/>
      <c r="BB22" s="169"/>
      <c r="BC22" s="169"/>
      <c r="BD22" s="326">
        <f t="shared" si="6"/>
        <v>0</v>
      </c>
      <c r="BE22" s="328">
        <f t="shared" si="6"/>
        <v>0</v>
      </c>
      <c r="BF22" s="169"/>
      <c r="BG22" s="169"/>
      <c r="BH22" s="169"/>
      <c r="BI22" s="326">
        <f t="shared" si="7"/>
        <v>0</v>
      </c>
      <c r="BJ22" s="326">
        <f t="shared" si="7"/>
        <v>0</v>
      </c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15"/>
      <c r="CI22" s="285" t="str">
        <f t="shared" ca="1" si="8"/>
        <v>Лузское (МО)</v>
      </c>
      <c r="CJ22" s="285" t="str">
        <f t="shared" ca="1" si="14"/>
        <v>33622101001</v>
      </c>
    </row>
    <row r="23" spans="1:99" ht="11.25">
      <c r="E23" s="354"/>
      <c r="F23" s="330" t="str">
        <f t="shared" si="4"/>
        <v>Лузское (МО)</v>
      </c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222"/>
      <c r="AY23" s="326">
        <f t="shared" si="5"/>
        <v>0</v>
      </c>
      <c r="AZ23" s="328">
        <f t="shared" si="5"/>
        <v>0</v>
      </c>
      <c r="BA23" s="222"/>
      <c r="BB23" s="181"/>
      <c r="BC23" s="181"/>
      <c r="BD23" s="326">
        <f t="shared" si="6"/>
        <v>0</v>
      </c>
      <c r="BE23" s="328">
        <f t="shared" si="6"/>
        <v>0</v>
      </c>
      <c r="BF23" s="181"/>
      <c r="BG23" s="181"/>
      <c r="BH23" s="181"/>
      <c r="BI23" s="326">
        <f t="shared" si="7"/>
        <v>0</v>
      </c>
      <c r="BJ23" s="326">
        <f t="shared" si="7"/>
        <v>0</v>
      </c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2"/>
      <c r="CI23" s="285" t="str">
        <f t="shared" ca="1" si="8"/>
        <v>Лузское (МО)</v>
      </c>
      <c r="CJ23" s="289"/>
    </row>
    <row r="24" spans="1:99" ht="14.25" customHeight="1">
      <c r="A24" s="148"/>
      <c r="B24" s="149"/>
      <c r="C24" s="152"/>
      <c r="D24" s="171" t="s">
        <v>411</v>
      </c>
      <c r="E24" s="352">
        <v>2</v>
      </c>
      <c r="F24" s="350" t="s">
        <v>9297</v>
      </c>
      <c r="G24" s="199" t="s">
        <v>498</v>
      </c>
      <c r="H24" s="162"/>
      <c r="I24" s="187">
        <f>MAX(H25:H30)</f>
        <v>1</v>
      </c>
      <c r="J24" s="162"/>
      <c r="K24" s="162"/>
      <c r="L24" s="294">
        <f>SUMIFS(L24:L30,$B24:$B30,"mo")</f>
        <v>3.9</v>
      </c>
      <c r="M24" s="294">
        <f>SUMIFS(M24:M30,$B24:$B30,"mo")</f>
        <v>3.57</v>
      </c>
      <c r="N24" s="241">
        <f>COUNTIFS($B24:$B30,"mo",N24:N30,"да")</f>
        <v>1</v>
      </c>
      <c r="O24" s="241">
        <f>COUNTIFS($B24:$B30,"mo",O24:O30,"да")</f>
        <v>0</v>
      </c>
      <c r="P24" s="241">
        <f>COUNTIFS($B24:$B30,"mo",P24:P30,"да")</f>
        <v>0</v>
      </c>
      <c r="Q24" s="197"/>
      <c r="R24" s="197"/>
      <c r="S24" s="187">
        <f ca="1">SUM(CK25:CK30)</f>
        <v>3</v>
      </c>
      <c r="T24" s="245">
        <f>SUM(T25:T30)</f>
        <v>15184</v>
      </c>
      <c r="U24" s="187"/>
      <c r="V24" s="187"/>
      <c r="W24" s="187"/>
      <c r="X24" s="187"/>
      <c r="Y24" s="187"/>
      <c r="Z24" s="187"/>
      <c r="AA24" s="245">
        <f>SUM(AA25:AA30)</f>
        <v>424.495</v>
      </c>
      <c r="AB24" s="245">
        <f>SUM(AB25:AB30)</f>
        <v>0</v>
      </c>
      <c r="AC24" s="245">
        <f>SUM(AC25:AC30)</f>
        <v>424.495</v>
      </c>
      <c r="AD24" s="187">
        <f>COUNTA(AD25:AD30)</f>
        <v>0</v>
      </c>
      <c r="AE24" s="187">
        <f>COUNTA(AE25:AE30)</f>
        <v>0</v>
      </c>
      <c r="AF24" s="187">
        <f>COUNTA(AF25:AF30)</f>
        <v>0</v>
      </c>
      <c r="AG24" s="187">
        <f>COUNTA(AG25:AG30)</f>
        <v>0</v>
      </c>
      <c r="AH24" s="187">
        <f ca="1">SUM(CL25:CL30)</f>
        <v>0</v>
      </c>
      <c r="AI24" s="187"/>
      <c r="AJ24" s="187"/>
      <c r="AK24" s="187">
        <f>COUNTA(AK25:AK30)</f>
        <v>0</v>
      </c>
      <c r="AL24" s="187">
        <f>COUNTA(AL25:AL30)</f>
        <v>0</v>
      </c>
      <c r="AM24" s="187">
        <f>COUNTA(AM25:AM30)</f>
        <v>0</v>
      </c>
      <c r="AN24" s="187">
        <f>COUNTA(AN25:AN30)</f>
        <v>0</v>
      </c>
      <c r="AO24" s="187"/>
      <c r="AP24" s="187"/>
      <c r="AQ24" s="187"/>
      <c r="AR24" s="245">
        <f t="shared" ref="AR24:AX24" si="15">SUM(AR25:AR30)</f>
        <v>0</v>
      </c>
      <c r="AS24" s="245">
        <f t="shared" si="15"/>
        <v>0</v>
      </c>
      <c r="AT24" s="245">
        <f t="shared" si="15"/>
        <v>0</v>
      </c>
      <c r="AU24" s="245">
        <f t="shared" si="15"/>
        <v>0</v>
      </c>
      <c r="AV24" s="245">
        <f t="shared" si="15"/>
        <v>0</v>
      </c>
      <c r="AW24" s="245">
        <f t="shared" si="15"/>
        <v>0</v>
      </c>
      <c r="AX24" s="246">
        <f t="shared" si="15"/>
        <v>0</v>
      </c>
      <c r="AY24" s="326"/>
      <c r="AZ24" s="327"/>
      <c r="BA24" s="247">
        <f>SUM(BA25:BA30)</f>
        <v>0</v>
      </c>
      <c r="BB24" s="188">
        <f>SUM(BB25:BB30)</f>
        <v>0</v>
      </c>
      <c r="BC24" s="248">
        <f>IF(BB24=0,0,BA24/BB24)</f>
        <v>0</v>
      </c>
      <c r="BD24" s="326"/>
      <c r="BE24" s="327"/>
      <c r="BF24" s="245">
        <f>SUM(BF25:BF30)</f>
        <v>0</v>
      </c>
      <c r="BG24" s="188">
        <f>SUM(BG25:BG30)</f>
        <v>0</v>
      </c>
      <c r="BH24" s="248">
        <f>IF(BG24=0,0,BF24/BG24)</f>
        <v>0</v>
      </c>
      <c r="BI24" s="326"/>
      <c r="BJ24" s="326"/>
      <c r="BK24" s="187"/>
      <c r="BL24" s="245">
        <f>IFERROR(AVERAGE(BL25:BL32),0)</f>
        <v>0</v>
      </c>
      <c r="BM24" s="188">
        <f>SUM(BM25:BM30)</f>
        <v>0</v>
      </c>
      <c r="BN24" s="188">
        <f>SUM(BN25:BN30)</f>
        <v>0</v>
      </c>
      <c r="BO24" s="188">
        <f>SUM(BO25:BO30)</f>
        <v>0</v>
      </c>
      <c r="BP24" s="187">
        <f>COUNTIF(BP25:BP30,"да")</f>
        <v>0</v>
      </c>
      <c r="BQ24" s="187"/>
      <c r="BR24" s="245">
        <f>SUM(BR25:BR30)</f>
        <v>0</v>
      </c>
      <c r="BS24" s="187">
        <f>COUNTIF(BS25:BS30,"да")</f>
        <v>0</v>
      </c>
      <c r="BT24" s="187"/>
      <c r="BU24" s="187">
        <f ca="1">SUM(CM25:CM30)</f>
        <v>0</v>
      </c>
      <c r="BV24" s="187"/>
      <c r="BW24" s="187">
        <f t="shared" ref="BW24:CC24" ca="1" si="16">SUM(CN25:CN30)</f>
        <v>0</v>
      </c>
      <c r="BX24" s="187">
        <f t="shared" ca="1" si="16"/>
        <v>0</v>
      </c>
      <c r="BY24" s="187">
        <f t="shared" ca="1" si="16"/>
        <v>0</v>
      </c>
      <c r="BZ24" s="187">
        <f t="shared" ca="1" si="16"/>
        <v>0</v>
      </c>
      <c r="CA24" s="187">
        <f t="shared" ca="1" si="16"/>
        <v>0</v>
      </c>
      <c r="CB24" s="187">
        <f t="shared" ca="1" si="16"/>
        <v>0</v>
      </c>
      <c r="CC24" s="187">
        <f t="shared" ca="1" si="16"/>
        <v>0</v>
      </c>
      <c r="CD24" s="187"/>
      <c r="CE24" s="187"/>
      <c r="CF24" s="187"/>
      <c r="CG24" s="187">
        <f ca="1">SUM(CU25:CU30)</f>
        <v>0</v>
      </c>
      <c r="CH24" s="187"/>
      <c r="CI24" s="287" t="str">
        <f>$F24</f>
        <v>Лальское (МО)</v>
      </c>
      <c r="CJ24" s="284"/>
    </row>
    <row r="25" spans="1:99" ht="14.25" customHeight="1">
      <c r="A25" s="148"/>
      <c r="B25" s="240" t="s">
        <v>9070</v>
      </c>
      <c r="C25" s="152"/>
      <c r="D25" s="171"/>
      <c r="E25" s="353"/>
      <c r="F25" s="351" t="str">
        <f t="shared" ref="F25:F30" si="17">F$24</f>
        <v>Лальское (МО)</v>
      </c>
      <c r="G25" s="343" t="s">
        <v>411</v>
      </c>
      <c r="H25" s="345">
        <v>1</v>
      </c>
      <c r="I25" s="329" t="s">
        <v>3898</v>
      </c>
      <c r="J25" s="331" t="s">
        <v>3899</v>
      </c>
      <c r="K25" s="329" t="s">
        <v>630</v>
      </c>
      <c r="L25" s="335">
        <v>3.9</v>
      </c>
      <c r="M25" s="335">
        <v>3.57</v>
      </c>
      <c r="N25" s="333" t="s">
        <v>222</v>
      </c>
      <c r="O25" s="333" t="s">
        <v>223</v>
      </c>
      <c r="P25" s="333" t="s">
        <v>223</v>
      </c>
      <c r="Q25" s="162"/>
      <c r="R25" s="173">
        <v>0</v>
      </c>
      <c r="S25" s="163"/>
      <c r="T25" s="162"/>
      <c r="U25" s="163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232"/>
      <c r="AY25" s="326">
        <f t="shared" ref="AY25:AZ30" si="18">AY$24</f>
        <v>0</v>
      </c>
      <c r="AZ25" s="328">
        <f t="shared" si="18"/>
        <v>0</v>
      </c>
      <c r="BA25" s="231"/>
      <c r="BB25" s="164"/>
      <c r="BC25" s="164"/>
      <c r="BD25" s="326">
        <f t="shared" ref="BD25:BE30" si="19">BD$24</f>
        <v>0</v>
      </c>
      <c r="BE25" s="328">
        <f t="shared" si="19"/>
        <v>0</v>
      </c>
      <c r="BF25" s="164"/>
      <c r="BG25" s="164"/>
      <c r="BH25" s="164"/>
      <c r="BI25" s="326">
        <f t="shared" ref="BI25:BJ30" si="20">BI$24</f>
        <v>0</v>
      </c>
      <c r="BJ25" s="326">
        <f t="shared" si="20"/>
        <v>0</v>
      </c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285" t="str">
        <f t="shared" ref="CI25:CI30" ca="1" si="21">OFFSET(CI25,-1,0)</f>
        <v>Лальское (МО)</v>
      </c>
      <c r="CJ25" s="288" t="str">
        <f>$J25</f>
        <v>33622154051</v>
      </c>
    </row>
    <row r="26" spans="1:99" ht="31.5">
      <c r="A26" s="148"/>
      <c r="B26" s="149"/>
      <c r="C26" s="152"/>
      <c r="D26" s="154"/>
      <c r="E26" s="353"/>
      <c r="F26" s="351" t="str">
        <f t="shared" si="17"/>
        <v>Лальское (МО)</v>
      </c>
      <c r="G26" s="367"/>
      <c r="H26" s="368"/>
      <c r="I26" s="351" t="str">
        <f t="shared" ref="I26:P29" si="22">I$25</f>
        <v>пгт Лальск</v>
      </c>
      <c r="J26" s="369" t="str">
        <f t="shared" si="22"/>
        <v>33622154051</v>
      </c>
      <c r="K26" s="351" t="str">
        <f t="shared" si="22"/>
        <v>поселок городского типа</v>
      </c>
      <c r="L26" s="370">
        <f t="shared" si="22"/>
        <v>3.9</v>
      </c>
      <c r="M26" s="370">
        <f t="shared" si="22"/>
        <v>3.57</v>
      </c>
      <c r="N26" s="371" t="str">
        <f t="shared" si="22"/>
        <v>да</v>
      </c>
      <c r="O26" s="371" t="str">
        <f t="shared" si="22"/>
        <v>нет</v>
      </c>
      <c r="P26" s="371" t="str">
        <f t="shared" si="22"/>
        <v>нет</v>
      </c>
      <c r="Q26" s="172" t="s">
        <v>411</v>
      </c>
      <c r="R26" s="170" t="s">
        <v>281</v>
      </c>
      <c r="S26" s="198" t="s">
        <v>9388</v>
      </c>
      <c r="T26" s="249">
        <v>6728</v>
      </c>
      <c r="U26" s="167" t="s">
        <v>401</v>
      </c>
      <c r="V26" s="168">
        <v>43794</v>
      </c>
      <c r="W26" s="165" t="s">
        <v>9391</v>
      </c>
      <c r="X26" s="165"/>
      <c r="Y26" s="168">
        <v>43801</v>
      </c>
      <c r="Z26" s="167" t="s">
        <v>222</v>
      </c>
      <c r="AA26" s="249">
        <v>246.34100000000001</v>
      </c>
      <c r="AB26" s="249"/>
      <c r="AC26" s="250">
        <f>AA26-AB26</f>
        <v>246.34100000000001</v>
      </c>
      <c r="AD26" s="174"/>
      <c r="AE26" s="174"/>
      <c r="AF26" s="174"/>
      <c r="AG26" s="174"/>
      <c r="AH26" s="198"/>
      <c r="AI26" s="168"/>
      <c r="AJ26" s="165"/>
      <c r="AK26" s="174"/>
      <c r="AL26" s="174"/>
      <c r="AM26" s="174"/>
      <c r="AN26" s="175"/>
      <c r="AO26" s="168"/>
      <c r="AP26" s="168"/>
      <c r="AQ26" s="165"/>
      <c r="AR26" s="250">
        <f>SUM(AS26:AX26)</f>
        <v>0</v>
      </c>
      <c r="AS26" s="249"/>
      <c r="AT26" s="249"/>
      <c r="AU26" s="249"/>
      <c r="AV26" s="249"/>
      <c r="AW26" s="249"/>
      <c r="AX26" s="249"/>
      <c r="AY26" s="326">
        <f t="shared" si="18"/>
        <v>0</v>
      </c>
      <c r="AZ26" s="328">
        <f t="shared" si="18"/>
        <v>0</v>
      </c>
      <c r="BA26" s="249"/>
      <c r="BB26" s="166"/>
      <c r="BC26" s="251">
        <f>IF(BB26=0,0,BA26/BB26)</f>
        <v>0</v>
      </c>
      <c r="BD26" s="326">
        <f t="shared" si="19"/>
        <v>0</v>
      </c>
      <c r="BE26" s="328">
        <f t="shared" si="19"/>
        <v>0</v>
      </c>
      <c r="BF26" s="249"/>
      <c r="BG26" s="166"/>
      <c r="BH26" s="251">
        <f>IF(BG26=0,0,BF26/BG26)</f>
        <v>0</v>
      </c>
      <c r="BI26" s="326">
        <f t="shared" si="20"/>
        <v>0</v>
      </c>
      <c r="BJ26" s="326">
        <f t="shared" si="20"/>
        <v>0</v>
      </c>
      <c r="BK26" s="165"/>
      <c r="BL26" s="249"/>
      <c r="BM26" s="166"/>
      <c r="BN26" s="166"/>
      <c r="BO26" s="166"/>
      <c r="BP26" s="167"/>
      <c r="BQ26" s="177"/>
      <c r="BR26" s="217"/>
      <c r="BS26" s="216"/>
      <c r="BT26" s="177"/>
      <c r="BU26" s="174"/>
      <c r="BV26" s="177"/>
      <c r="BW26" s="174"/>
      <c r="BX26" s="174"/>
      <c r="BY26" s="174"/>
      <c r="BZ26" s="174"/>
      <c r="CA26" s="174"/>
      <c r="CB26" s="174"/>
      <c r="CC26" s="174"/>
      <c r="CD26" s="165"/>
      <c r="CE26" s="165"/>
      <c r="CF26" s="292"/>
      <c r="CG26" s="174"/>
      <c r="CH26" s="177"/>
      <c r="CI26" s="285" t="str">
        <f t="shared" ca="1" si="21"/>
        <v>Лальское (МО)</v>
      </c>
      <c r="CJ26" s="285" t="str">
        <f ca="1">OFFSET(CJ26,-1,0)</f>
        <v>33622154051</v>
      </c>
      <c r="CK26" s="144">
        <f ca="1">IFERROR(1/COUNTIFS(Дворы!$CI$12:$CI$31,$CI26,Дворы!$CJ$12:$CJ$31,$CJ26,Дворы!$S$12:$S$31,$S26),0)</f>
        <v>1</v>
      </c>
      <c r="CL26" s="144">
        <f ca="1">IFERROR(1/COUNTIFS(Дворы!$CI$12:$CI$31,$CI26,Дворы!$CJ$12:$CJ$31,$CJ26,Дворы!AH$12:AH$31,AH26,Дворы!AI$12:AI$31,AI26),0)</f>
        <v>0</v>
      </c>
      <c r="CM26" s="144">
        <f ca="1">IFERROR(1/COUNTIFS(Дворы!$CI$12:$CI$31,$CI26,Дворы!$CJ$12:$CJ$31,$CJ26,Дворы!$S$12:$S$31,$S26,Дворы!BU$12:BU$31,BU26,Дворы!BU$12:BU$31,"a"),0)</f>
        <v>0</v>
      </c>
      <c r="CN26" s="144">
        <f ca="1">IFERROR(1/COUNTIFS(Дворы!$CI$12:$CI$31,$CI26,Дворы!$CJ$12:$CJ$31,$CJ26,Дворы!$S$12:$S$31,$S26,Дворы!BW$12:BW$31,BW26,Дворы!BW$12:BW$31,"a"),0)</f>
        <v>0</v>
      </c>
      <c r="CO26" s="144">
        <f ca="1">IF(COUNTIFS(Дворы!$CI$12:$CI$31,$CI26,Дворы!$CJ$12:$CJ$31,$CJ26,Дворы!$S$12:$S$31,$S26,Дворы!BX$12:BX$31,"")&lt;&gt;0,0,IFERROR(1/COUNTIFS(Дворы!$CI$12:$CI$31,$CI26,Дворы!$CJ$12:$CJ$31,$CJ26,Дворы!$S$12:$S$31,$S26,Дворы!BX$12:BX$31,BX26,Дворы!BX$12:BX$31,"a"),0))</f>
        <v>0</v>
      </c>
      <c r="CP26" s="144">
        <f ca="1">IF(OR(CO26&lt;&gt;0,CQ26&lt;&gt;0),0,IFERROR(1/COUNTIFS(Дворы!$CI$12:$CI$31,$CI26,Дворы!$CJ$12:$CJ$31,$CJ26,Дворы!$S$12:$S$31,$S26,Дворы!BY$12:BY$31,BY26,Дворы!BY$12:BY$31,"a"),0))</f>
        <v>0</v>
      </c>
      <c r="CQ26" s="144">
        <f ca="1">IF(COUNTIFS(Дворы!$CI$12:$CI$31,$CI26,Дворы!$CJ$12:$CJ$31,$CJ26,Дворы!$S$12:$S$31,$S26,Дворы!BZ$12:BZ$31,"a")=0,0,IFERROR(1/COUNTIFS(Дворы!$CI$12:$CI$31,$CI26,Дворы!$CJ$12:$CJ$31,$CJ26,Дворы!$S$12:$S$31,$S26),0))</f>
        <v>0</v>
      </c>
      <c r="CR26" s="144">
        <f ca="1">IFERROR(1/COUNTIFS(Дворы!$CI$12:$CI$31,$CI26,Дворы!$CJ$12:$CJ$31,$CJ26,Дворы!$S$12:$S$31,$S26,Дворы!CA$12:CA$31,CA26,Дворы!CA$12:CA$31,"a"),0)</f>
        <v>0</v>
      </c>
      <c r="CS26" s="144">
        <f ca="1">IFERROR(1/COUNTIFS(Дворы!$CI$12:$CI$31,$CI26,Дворы!$CJ$12:$CJ$31,$CJ26,Дворы!$S$12:$S$31,$S26,Дворы!CB$12:CB$31,CB26,Дворы!CB$12:CB$31,"a"),0)</f>
        <v>0</v>
      </c>
      <c r="CT26" s="144">
        <f ca="1">IFERROR(1/COUNTIFS(Дворы!$CI$12:$CI$31,$CI26,Дворы!$CJ$12:$CJ$31,$CJ26,Дворы!$S$12:$S$31,$S26,Дворы!CC$12:CC$31,CC26,Дворы!CC$12:CC$31,"a"),0)</f>
        <v>0</v>
      </c>
      <c r="CU26" s="144">
        <f ca="1">IFERROR(1/COUNTIFS(Дворы!$CI$12:$CI$31,$CI26,Дворы!$CJ$12:$CJ$31,$CJ26,Дворы!$S$12:$S$31,$S26,Дворы!CG$12:CG$31,CG26,Дворы!CG$12:CG$31,"a"),0)</f>
        <v>0</v>
      </c>
    </row>
    <row r="27" spans="1:99" ht="31.5">
      <c r="A27" s="148"/>
      <c r="B27" s="149"/>
      <c r="C27" s="152"/>
      <c r="D27" s="154"/>
      <c r="E27" s="353"/>
      <c r="F27" s="351" t="str">
        <f t="shared" si="17"/>
        <v>Лальское (МО)</v>
      </c>
      <c r="G27" s="367"/>
      <c r="H27" s="368"/>
      <c r="I27" s="351" t="str">
        <f t="shared" si="22"/>
        <v>пгт Лальск</v>
      </c>
      <c r="J27" s="369" t="str">
        <f t="shared" si="22"/>
        <v>33622154051</v>
      </c>
      <c r="K27" s="351" t="str">
        <f t="shared" si="22"/>
        <v>поселок городского типа</v>
      </c>
      <c r="L27" s="370">
        <f t="shared" si="22"/>
        <v>3.9</v>
      </c>
      <c r="M27" s="370">
        <f t="shared" si="22"/>
        <v>3.57</v>
      </c>
      <c r="N27" s="371" t="str">
        <f t="shared" si="22"/>
        <v>да</v>
      </c>
      <c r="O27" s="371" t="str">
        <f t="shared" si="22"/>
        <v>нет</v>
      </c>
      <c r="P27" s="371" t="str">
        <f t="shared" si="22"/>
        <v>нет</v>
      </c>
      <c r="Q27" s="172" t="s">
        <v>411</v>
      </c>
      <c r="R27" s="170" t="s">
        <v>427</v>
      </c>
      <c r="S27" s="198" t="s">
        <v>9389</v>
      </c>
      <c r="T27" s="249">
        <v>4027</v>
      </c>
      <c r="U27" s="167" t="s">
        <v>401</v>
      </c>
      <c r="V27" s="168">
        <v>43794</v>
      </c>
      <c r="W27" s="165" t="s">
        <v>9391</v>
      </c>
      <c r="X27" s="165"/>
      <c r="Y27" s="168">
        <v>43801</v>
      </c>
      <c r="Z27" s="167" t="s">
        <v>222</v>
      </c>
      <c r="AA27" s="249">
        <v>89.076999999999998</v>
      </c>
      <c r="AB27" s="249"/>
      <c r="AC27" s="250">
        <f>AA27-AB27</f>
        <v>89.076999999999998</v>
      </c>
      <c r="AD27" s="174"/>
      <c r="AE27" s="174"/>
      <c r="AF27" s="174"/>
      <c r="AG27" s="174"/>
      <c r="AH27" s="198"/>
      <c r="AI27" s="168"/>
      <c r="AJ27" s="165"/>
      <c r="AK27" s="174"/>
      <c r="AL27" s="174"/>
      <c r="AM27" s="174"/>
      <c r="AN27" s="175"/>
      <c r="AO27" s="168"/>
      <c r="AP27" s="168"/>
      <c r="AQ27" s="165"/>
      <c r="AR27" s="250">
        <f>SUM(AS27:AX27)</f>
        <v>0</v>
      </c>
      <c r="AS27" s="249"/>
      <c r="AT27" s="249"/>
      <c r="AU27" s="249"/>
      <c r="AV27" s="249"/>
      <c r="AW27" s="249"/>
      <c r="AX27" s="249"/>
      <c r="AY27" s="326">
        <f t="shared" si="18"/>
        <v>0</v>
      </c>
      <c r="AZ27" s="328">
        <f t="shared" si="18"/>
        <v>0</v>
      </c>
      <c r="BA27" s="249"/>
      <c r="BB27" s="166"/>
      <c r="BC27" s="251">
        <f>IF(BB27=0,0,BA27/BB27)</f>
        <v>0</v>
      </c>
      <c r="BD27" s="326">
        <f t="shared" si="19"/>
        <v>0</v>
      </c>
      <c r="BE27" s="328">
        <f t="shared" si="19"/>
        <v>0</v>
      </c>
      <c r="BF27" s="249"/>
      <c r="BG27" s="166"/>
      <c r="BH27" s="251">
        <f>IF(BG27=0,0,BF27/BG27)</f>
        <v>0</v>
      </c>
      <c r="BI27" s="326">
        <f t="shared" si="20"/>
        <v>0</v>
      </c>
      <c r="BJ27" s="326">
        <f t="shared" si="20"/>
        <v>0</v>
      </c>
      <c r="BK27" s="165"/>
      <c r="BL27" s="249"/>
      <c r="BM27" s="166"/>
      <c r="BN27" s="166"/>
      <c r="BO27" s="166"/>
      <c r="BP27" s="167"/>
      <c r="BQ27" s="177"/>
      <c r="BR27" s="217"/>
      <c r="BS27" s="216"/>
      <c r="BT27" s="177"/>
      <c r="BU27" s="174"/>
      <c r="BV27" s="177"/>
      <c r="BW27" s="174"/>
      <c r="BX27" s="174"/>
      <c r="BY27" s="174"/>
      <c r="BZ27" s="174"/>
      <c r="CA27" s="174"/>
      <c r="CB27" s="174"/>
      <c r="CC27" s="174"/>
      <c r="CD27" s="165"/>
      <c r="CE27" s="165"/>
      <c r="CF27" s="292"/>
      <c r="CG27" s="174"/>
      <c r="CH27" s="177"/>
      <c r="CI27" s="285" t="str">
        <f t="shared" ca="1" si="21"/>
        <v>Лальское (МО)</v>
      </c>
      <c r="CJ27" s="285" t="str">
        <f ca="1">OFFSET(CJ27,-1,0)</f>
        <v>33622154051</v>
      </c>
      <c r="CK27" s="144">
        <f ca="1">IFERROR(1/COUNTIFS(Дворы!$CI$12:$CI$31,$CI27,Дворы!$CJ$12:$CJ$31,$CJ27,Дворы!$S$12:$S$31,$S27),0)</f>
        <v>1</v>
      </c>
      <c r="CL27" s="144">
        <f ca="1">IFERROR(1/COUNTIFS(Дворы!$CI$12:$CI$31,$CI27,Дворы!$CJ$12:$CJ$31,$CJ27,Дворы!AH$12:AH$31,AH27,Дворы!AI$12:AI$31,AI27),0)</f>
        <v>0</v>
      </c>
      <c r="CM27" s="144">
        <f ca="1">IFERROR(1/COUNTIFS(Дворы!$CI$12:$CI$31,$CI27,Дворы!$CJ$12:$CJ$31,$CJ27,Дворы!$S$12:$S$31,$S27,Дворы!BU$12:BU$31,BU27,Дворы!BU$12:BU$31,"a"),0)</f>
        <v>0</v>
      </c>
      <c r="CN27" s="144">
        <f ca="1">IFERROR(1/COUNTIFS(Дворы!$CI$12:$CI$31,$CI27,Дворы!$CJ$12:$CJ$31,$CJ27,Дворы!$S$12:$S$31,$S27,Дворы!BW$12:BW$31,BW27,Дворы!BW$12:BW$31,"a"),0)</f>
        <v>0</v>
      </c>
      <c r="CO27" s="144">
        <f ca="1">IF(COUNTIFS(Дворы!$CI$12:$CI$31,$CI27,Дворы!$CJ$12:$CJ$31,$CJ27,Дворы!$S$12:$S$31,$S27,Дворы!BX$12:BX$31,"")&lt;&gt;0,0,IFERROR(1/COUNTIFS(Дворы!$CI$12:$CI$31,$CI27,Дворы!$CJ$12:$CJ$31,$CJ27,Дворы!$S$12:$S$31,$S27,Дворы!BX$12:BX$31,BX27,Дворы!BX$12:BX$31,"a"),0))</f>
        <v>0</v>
      </c>
      <c r="CP27" s="144">
        <f ca="1">IF(OR(CO27&lt;&gt;0,CQ27&lt;&gt;0),0,IFERROR(1/COUNTIFS(Дворы!$CI$12:$CI$31,$CI27,Дворы!$CJ$12:$CJ$31,$CJ27,Дворы!$S$12:$S$31,$S27,Дворы!BY$12:BY$31,BY27,Дворы!BY$12:BY$31,"a"),0))</f>
        <v>0</v>
      </c>
      <c r="CQ27" s="144">
        <f ca="1">IF(COUNTIFS(Дворы!$CI$12:$CI$31,$CI27,Дворы!$CJ$12:$CJ$31,$CJ27,Дворы!$S$12:$S$31,$S27,Дворы!BZ$12:BZ$31,"a")=0,0,IFERROR(1/COUNTIFS(Дворы!$CI$12:$CI$31,$CI27,Дворы!$CJ$12:$CJ$31,$CJ27,Дворы!$S$12:$S$31,$S27),0))</f>
        <v>0</v>
      </c>
      <c r="CR27" s="144">
        <f ca="1">IFERROR(1/COUNTIFS(Дворы!$CI$12:$CI$31,$CI27,Дворы!$CJ$12:$CJ$31,$CJ27,Дворы!$S$12:$S$31,$S27,Дворы!CA$12:CA$31,CA27,Дворы!CA$12:CA$31,"a"),0)</f>
        <v>0</v>
      </c>
      <c r="CS27" s="144">
        <f ca="1">IFERROR(1/COUNTIFS(Дворы!$CI$12:$CI$31,$CI27,Дворы!$CJ$12:$CJ$31,$CJ27,Дворы!$S$12:$S$31,$S27,Дворы!CB$12:CB$31,CB27,Дворы!CB$12:CB$31,"a"),0)</f>
        <v>0</v>
      </c>
      <c r="CT27" s="144">
        <f ca="1">IFERROR(1/COUNTIFS(Дворы!$CI$12:$CI$31,$CI27,Дворы!$CJ$12:$CJ$31,$CJ27,Дворы!$S$12:$S$31,$S27,Дворы!CC$12:CC$31,CC27,Дворы!CC$12:CC$31,"a"),0)</f>
        <v>0</v>
      </c>
      <c r="CU27" s="144">
        <f ca="1">IFERROR(1/COUNTIFS(Дворы!$CI$12:$CI$31,$CI27,Дворы!$CJ$12:$CJ$31,$CJ27,Дворы!$S$12:$S$31,$S27,Дворы!CG$12:CG$31,CG27,Дворы!CG$12:CG$31,"a"),0)</f>
        <v>0</v>
      </c>
    </row>
    <row r="28" spans="1:99" ht="31.5">
      <c r="A28" s="148"/>
      <c r="B28" s="149"/>
      <c r="C28" s="152"/>
      <c r="D28" s="154"/>
      <c r="E28" s="353"/>
      <c r="F28" s="351" t="str">
        <f t="shared" si="17"/>
        <v>Лальское (МО)</v>
      </c>
      <c r="G28" s="367"/>
      <c r="H28" s="368"/>
      <c r="I28" s="351" t="str">
        <f t="shared" si="22"/>
        <v>пгт Лальск</v>
      </c>
      <c r="J28" s="369" t="str">
        <f t="shared" si="22"/>
        <v>33622154051</v>
      </c>
      <c r="K28" s="351" t="str">
        <f t="shared" si="22"/>
        <v>поселок городского типа</v>
      </c>
      <c r="L28" s="370">
        <f t="shared" si="22"/>
        <v>3.9</v>
      </c>
      <c r="M28" s="370">
        <f t="shared" si="22"/>
        <v>3.57</v>
      </c>
      <c r="N28" s="371" t="str">
        <f t="shared" si="22"/>
        <v>да</v>
      </c>
      <c r="O28" s="371" t="str">
        <f t="shared" si="22"/>
        <v>нет</v>
      </c>
      <c r="P28" s="371" t="str">
        <f t="shared" si="22"/>
        <v>нет</v>
      </c>
      <c r="Q28" s="172" t="s">
        <v>411</v>
      </c>
      <c r="R28" s="170" t="s">
        <v>428</v>
      </c>
      <c r="S28" s="198" t="s">
        <v>9390</v>
      </c>
      <c r="T28" s="249">
        <v>4429</v>
      </c>
      <c r="U28" s="167" t="s">
        <v>401</v>
      </c>
      <c r="V28" s="168">
        <v>43794</v>
      </c>
      <c r="W28" s="165" t="s">
        <v>9391</v>
      </c>
      <c r="X28" s="165"/>
      <c r="Y28" s="168">
        <v>43801</v>
      </c>
      <c r="Z28" s="167" t="s">
        <v>222</v>
      </c>
      <c r="AA28" s="249">
        <v>89.076999999999998</v>
      </c>
      <c r="AB28" s="249"/>
      <c r="AC28" s="250">
        <f>AA28-AB28</f>
        <v>89.076999999999998</v>
      </c>
      <c r="AD28" s="174"/>
      <c r="AE28" s="174"/>
      <c r="AF28" s="174"/>
      <c r="AG28" s="174"/>
      <c r="AH28" s="198"/>
      <c r="AI28" s="168"/>
      <c r="AJ28" s="165"/>
      <c r="AK28" s="174"/>
      <c r="AL28" s="174"/>
      <c r="AM28" s="174"/>
      <c r="AN28" s="175"/>
      <c r="AO28" s="168"/>
      <c r="AP28" s="168"/>
      <c r="AQ28" s="165"/>
      <c r="AR28" s="250">
        <f>SUM(AS28:AX28)</f>
        <v>0</v>
      </c>
      <c r="AS28" s="249"/>
      <c r="AT28" s="249"/>
      <c r="AU28" s="249"/>
      <c r="AV28" s="249"/>
      <c r="AW28" s="249"/>
      <c r="AX28" s="249"/>
      <c r="AY28" s="326">
        <f t="shared" si="18"/>
        <v>0</v>
      </c>
      <c r="AZ28" s="328">
        <f t="shared" si="18"/>
        <v>0</v>
      </c>
      <c r="BA28" s="249"/>
      <c r="BB28" s="166"/>
      <c r="BC28" s="251">
        <f>IF(BB28=0,0,BA28/BB28)</f>
        <v>0</v>
      </c>
      <c r="BD28" s="326">
        <f t="shared" si="19"/>
        <v>0</v>
      </c>
      <c r="BE28" s="328">
        <f t="shared" si="19"/>
        <v>0</v>
      </c>
      <c r="BF28" s="249"/>
      <c r="BG28" s="166"/>
      <c r="BH28" s="251">
        <f>IF(BG28=0,0,BF28/BG28)</f>
        <v>0</v>
      </c>
      <c r="BI28" s="326">
        <f t="shared" si="20"/>
        <v>0</v>
      </c>
      <c r="BJ28" s="326">
        <f t="shared" si="20"/>
        <v>0</v>
      </c>
      <c r="BK28" s="165"/>
      <c r="BL28" s="249"/>
      <c r="BM28" s="166"/>
      <c r="BN28" s="166"/>
      <c r="BO28" s="166"/>
      <c r="BP28" s="167"/>
      <c r="BQ28" s="177"/>
      <c r="BR28" s="217"/>
      <c r="BS28" s="216"/>
      <c r="BT28" s="177"/>
      <c r="BU28" s="174"/>
      <c r="BV28" s="177"/>
      <c r="BW28" s="174"/>
      <c r="BX28" s="174"/>
      <c r="BY28" s="174"/>
      <c r="BZ28" s="174"/>
      <c r="CA28" s="174"/>
      <c r="CB28" s="174"/>
      <c r="CC28" s="174"/>
      <c r="CD28" s="165"/>
      <c r="CE28" s="165"/>
      <c r="CF28" s="292"/>
      <c r="CG28" s="174"/>
      <c r="CH28" s="177"/>
      <c r="CI28" s="285" t="str">
        <f t="shared" ca="1" si="21"/>
        <v>Лальское (МО)</v>
      </c>
      <c r="CJ28" s="285" t="str">
        <f ca="1">OFFSET(CJ28,-1,0)</f>
        <v>33622154051</v>
      </c>
      <c r="CK28" s="144">
        <f ca="1">IFERROR(1/COUNTIFS(Дворы!$CI$12:$CI$31,$CI28,Дворы!$CJ$12:$CJ$31,$CJ28,Дворы!$S$12:$S$31,$S28),0)</f>
        <v>1</v>
      </c>
      <c r="CL28" s="144">
        <f ca="1">IFERROR(1/COUNTIFS(Дворы!$CI$12:$CI$31,$CI28,Дворы!$CJ$12:$CJ$31,$CJ28,Дворы!AH$12:AH$31,AH28,Дворы!AI$12:AI$31,AI28),0)</f>
        <v>0</v>
      </c>
      <c r="CM28" s="144">
        <f ca="1">IFERROR(1/COUNTIFS(Дворы!$CI$12:$CI$31,$CI28,Дворы!$CJ$12:$CJ$31,$CJ28,Дворы!$S$12:$S$31,$S28,Дворы!BU$12:BU$31,BU28,Дворы!BU$12:BU$31,"a"),0)</f>
        <v>0</v>
      </c>
      <c r="CN28" s="144">
        <f ca="1">IFERROR(1/COUNTIFS(Дворы!$CI$12:$CI$31,$CI28,Дворы!$CJ$12:$CJ$31,$CJ28,Дворы!$S$12:$S$31,$S28,Дворы!BW$12:BW$31,BW28,Дворы!BW$12:BW$31,"a"),0)</f>
        <v>0</v>
      </c>
      <c r="CO28" s="144">
        <f ca="1">IF(COUNTIFS(Дворы!$CI$12:$CI$31,$CI28,Дворы!$CJ$12:$CJ$31,$CJ28,Дворы!$S$12:$S$31,$S28,Дворы!BX$12:BX$31,"")&lt;&gt;0,0,IFERROR(1/COUNTIFS(Дворы!$CI$12:$CI$31,$CI28,Дворы!$CJ$12:$CJ$31,$CJ28,Дворы!$S$12:$S$31,$S28,Дворы!BX$12:BX$31,BX28,Дворы!BX$12:BX$31,"a"),0))</f>
        <v>0</v>
      </c>
      <c r="CP28" s="144">
        <f ca="1">IF(OR(CO28&lt;&gt;0,CQ28&lt;&gt;0),0,IFERROR(1/COUNTIFS(Дворы!$CI$12:$CI$31,$CI28,Дворы!$CJ$12:$CJ$31,$CJ28,Дворы!$S$12:$S$31,$S28,Дворы!BY$12:BY$31,BY28,Дворы!BY$12:BY$31,"a"),0))</f>
        <v>0</v>
      </c>
      <c r="CQ28" s="144">
        <f ca="1">IF(COUNTIFS(Дворы!$CI$12:$CI$31,$CI28,Дворы!$CJ$12:$CJ$31,$CJ28,Дворы!$S$12:$S$31,$S28,Дворы!BZ$12:BZ$31,"a")=0,0,IFERROR(1/COUNTIFS(Дворы!$CI$12:$CI$31,$CI28,Дворы!$CJ$12:$CJ$31,$CJ28,Дворы!$S$12:$S$31,$S28),0))</f>
        <v>0</v>
      </c>
      <c r="CR28" s="144">
        <f ca="1">IFERROR(1/COUNTIFS(Дворы!$CI$12:$CI$31,$CI28,Дворы!$CJ$12:$CJ$31,$CJ28,Дворы!$S$12:$S$31,$S28,Дворы!CA$12:CA$31,CA28,Дворы!CA$12:CA$31,"a"),0)</f>
        <v>0</v>
      </c>
      <c r="CS28" s="144">
        <f ca="1">IFERROR(1/COUNTIFS(Дворы!$CI$12:$CI$31,$CI28,Дворы!$CJ$12:$CJ$31,$CJ28,Дворы!$S$12:$S$31,$S28,Дворы!CB$12:CB$31,CB28,Дворы!CB$12:CB$31,"a"),0)</f>
        <v>0</v>
      </c>
      <c r="CT28" s="144">
        <f ca="1">IFERROR(1/COUNTIFS(Дворы!$CI$12:$CI$31,$CI28,Дворы!$CJ$12:$CJ$31,$CJ28,Дворы!$S$12:$S$31,$S28,Дворы!CC$12:CC$31,CC28,Дворы!CC$12:CC$31,"a"),0)</f>
        <v>0</v>
      </c>
      <c r="CU28" s="144">
        <f ca="1">IFERROR(1/COUNTIFS(Дворы!$CI$12:$CI$31,$CI28,Дворы!$CJ$12:$CJ$31,$CJ28,Дворы!$S$12:$S$31,$S28,Дворы!CG$12:CG$31,CG28,Дворы!CG$12:CG$31,"a"),0)</f>
        <v>0</v>
      </c>
    </row>
    <row r="29" spans="1:99" ht="11.25" customHeight="1">
      <c r="E29" s="353"/>
      <c r="F29" s="351" t="str">
        <f t="shared" si="17"/>
        <v>Лальское (МО)</v>
      </c>
      <c r="G29" s="344"/>
      <c r="H29" s="346"/>
      <c r="I29" s="330" t="str">
        <f t="shared" si="22"/>
        <v>пгт Лальск</v>
      </c>
      <c r="J29" s="332" t="str">
        <f t="shared" si="22"/>
        <v>33622154051</v>
      </c>
      <c r="K29" s="330" t="str">
        <f t="shared" si="22"/>
        <v>поселок городского типа</v>
      </c>
      <c r="L29" s="336">
        <f t="shared" si="22"/>
        <v>3.9</v>
      </c>
      <c r="M29" s="336">
        <f t="shared" si="22"/>
        <v>3.57</v>
      </c>
      <c r="N29" s="334" t="str">
        <f t="shared" si="22"/>
        <v>да</v>
      </c>
      <c r="O29" s="334" t="str">
        <f t="shared" si="22"/>
        <v>нет</v>
      </c>
      <c r="P29" s="334" t="str">
        <f t="shared" si="22"/>
        <v>нет</v>
      </c>
      <c r="Q29" s="169"/>
      <c r="R29" s="169"/>
      <c r="S29" s="169" t="s">
        <v>430</v>
      </c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220"/>
      <c r="AY29" s="326">
        <f t="shared" si="18"/>
        <v>0</v>
      </c>
      <c r="AZ29" s="328">
        <f t="shared" si="18"/>
        <v>0</v>
      </c>
      <c r="BA29" s="220"/>
      <c r="BB29" s="169"/>
      <c r="BC29" s="169"/>
      <c r="BD29" s="326">
        <f t="shared" si="19"/>
        <v>0</v>
      </c>
      <c r="BE29" s="328">
        <f t="shared" si="19"/>
        <v>0</v>
      </c>
      <c r="BF29" s="169"/>
      <c r="BG29" s="169"/>
      <c r="BH29" s="169"/>
      <c r="BI29" s="326">
        <f t="shared" si="20"/>
        <v>0</v>
      </c>
      <c r="BJ29" s="326">
        <f t="shared" si="20"/>
        <v>0</v>
      </c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15"/>
      <c r="CI29" s="285" t="str">
        <f t="shared" ca="1" si="21"/>
        <v>Лальское (МО)</v>
      </c>
      <c r="CJ29" s="285" t="str">
        <f ca="1">OFFSET(CJ29,-1,0)</f>
        <v>33622154051</v>
      </c>
    </row>
    <row r="30" spans="1:99" ht="11.25" customHeight="1">
      <c r="E30" s="354"/>
      <c r="F30" s="330" t="str">
        <f t="shared" si="17"/>
        <v>Лальское (МО)</v>
      </c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222"/>
      <c r="AY30" s="326">
        <f t="shared" si="18"/>
        <v>0</v>
      </c>
      <c r="AZ30" s="328">
        <f t="shared" si="18"/>
        <v>0</v>
      </c>
      <c r="BA30" s="222"/>
      <c r="BB30" s="181"/>
      <c r="BC30" s="181"/>
      <c r="BD30" s="326">
        <f t="shared" si="19"/>
        <v>0</v>
      </c>
      <c r="BE30" s="328">
        <f t="shared" si="19"/>
        <v>0</v>
      </c>
      <c r="BF30" s="181"/>
      <c r="BG30" s="181"/>
      <c r="BH30" s="181"/>
      <c r="BI30" s="326">
        <f t="shared" si="20"/>
        <v>0</v>
      </c>
      <c r="BJ30" s="326">
        <f t="shared" si="20"/>
        <v>0</v>
      </c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2"/>
      <c r="CI30" s="285" t="str">
        <f t="shared" ca="1" si="21"/>
        <v>Лальское (МО)</v>
      </c>
      <c r="CJ30" s="289"/>
    </row>
    <row r="31" spans="1:99" ht="11.25">
      <c r="A31" s="139" t="s">
        <v>9071</v>
      </c>
      <c r="E31" s="180"/>
      <c r="F31" s="181" t="s">
        <v>497</v>
      </c>
      <c r="G31" s="181"/>
      <c r="H31" s="181"/>
      <c r="I31" s="181"/>
      <c r="J31" s="181"/>
      <c r="K31" s="181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0"/>
      <c r="AZ31" s="222"/>
      <c r="BA31" s="222"/>
      <c r="BB31" s="222"/>
      <c r="BC31" s="222"/>
      <c r="BD31" s="222"/>
      <c r="BE31" s="220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15"/>
      <c r="CI31" s="283"/>
      <c r="CJ31" s="283"/>
    </row>
  </sheetData>
  <sheetProtection password="C745" sheet="1" objects="1" scenarios="1" formatColumns="0" formatRows="0" autoFilter="0"/>
  <autoFilter ref="F11:CH31"/>
  <dataConsolidate/>
  <mergeCells count="90">
    <mergeCell ref="AD7:AG7"/>
    <mergeCell ref="AI7:AI9"/>
    <mergeCell ref="AJ7:AJ9"/>
    <mergeCell ref="Z7:Z9"/>
    <mergeCell ref="AA7:AA9"/>
    <mergeCell ref="AH7:AH9"/>
    <mergeCell ref="Q10:S10"/>
    <mergeCell ref="F10:P10"/>
    <mergeCell ref="AB7:AB9"/>
    <mergeCell ref="AC7:AC9"/>
    <mergeCell ref="F8:F9"/>
    <mergeCell ref="P8:P9"/>
    <mergeCell ref="F7:P7"/>
    <mergeCell ref="Q7:R9"/>
    <mergeCell ref="V7:V9"/>
    <mergeCell ref="G8:H9"/>
    <mergeCell ref="M8:M9"/>
    <mergeCell ref="S7:S9"/>
    <mergeCell ref="L8:L9"/>
    <mergeCell ref="CG7:CH8"/>
    <mergeCell ref="AD8:AD9"/>
    <mergeCell ref="AE8:AE9"/>
    <mergeCell ref="AF8:AG8"/>
    <mergeCell ref="AR8:AR9"/>
    <mergeCell ref="AS8:AX8"/>
    <mergeCell ref="AY8:BC8"/>
    <mergeCell ref="BD8:BH8"/>
    <mergeCell ref="BI8:BJ8"/>
    <mergeCell ref="BK8:BM8"/>
    <mergeCell ref="BN7:BN9"/>
    <mergeCell ref="BO7:BO9"/>
    <mergeCell ref="BP7:BT8"/>
    <mergeCell ref="BU7:BW8"/>
    <mergeCell ref="AK7:AN8"/>
    <mergeCell ref="AO7:AO9"/>
    <mergeCell ref="CD7:CF8"/>
    <mergeCell ref="BX7:BZ8"/>
    <mergeCell ref="AP7:AP9"/>
    <mergeCell ref="AQ7:AQ9"/>
    <mergeCell ref="AR7:AX7"/>
    <mergeCell ref="AY7:BH7"/>
    <mergeCell ref="BI7:BM7"/>
    <mergeCell ref="CA7:CC8"/>
    <mergeCell ref="E5:P5"/>
    <mergeCell ref="W7:X8"/>
    <mergeCell ref="E7:E9"/>
    <mergeCell ref="Y7:Y9"/>
    <mergeCell ref="T7:T9"/>
    <mergeCell ref="U7:U9"/>
    <mergeCell ref="I8:I9"/>
    <mergeCell ref="K8:K9"/>
    <mergeCell ref="J8:J9"/>
    <mergeCell ref="N8:N9"/>
    <mergeCell ref="O8:O9"/>
    <mergeCell ref="E13:E23"/>
    <mergeCell ref="F13:F23"/>
    <mergeCell ref="AY13:AY23"/>
    <mergeCell ref="AZ13:AZ23"/>
    <mergeCell ref="BD13:BD23"/>
    <mergeCell ref="BE13:BE23"/>
    <mergeCell ref="BI13:BI23"/>
    <mergeCell ref="BJ13:BJ23"/>
    <mergeCell ref="G14:G22"/>
    <mergeCell ref="H14:H22"/>
    <mergeCell ref="I14:I22"/>
    <mergeCell ref="J14:J22"/>
    <mergeCell ref="K14:K22"/>
    <mergeCell ref="L14:L22"/>
    <mergeCell ref="M14:M22"/>
    <mergeCell ref="N14:N22"/>
    <mergeCell ref="O14:O22"/>
    <mergeCell ref="P14:P22"/>
    <mergeCell ref="E24:E30"/>
    <mergeCell ref="F24:F30"/>
    <mergeCell ref="AY24:AY30"/>
    <mergeCell ref="AZ24:AZ30"/>
    <mergeCell ref="BD24:BD30"/>
    <mergeCell ref="BE24:BE30"/>
    <mergeCell ref="BI24:BI30"/>
    <mergeCell ref="BJ24:BJ30"/>
    <mergeCell ref="G25:G29"/>
    <mergeCell ref="H25:H29"/>
    <mergeCell ref="I25:I29"/>
    <mergeCell ref="J25:J29"/>
    <mergeCell ref="K25:K29"/>
    <mergeCell ref="L25:L29"/>
    <mergeCell ref="M25:M29"/>
    <mergeCell ref="N25:N29"/>
    <mergeCell ref="O25:O29"/>
    <mergeCell ref="P25:P29"/>
  </mergeCells>
  <dataValidations count="11">
    <dataValidation type="date" operator="notEqual" allowBlank="1" showInputMessage="1" showErrorMessage="1" sqref="V31 Y31 AI31 AO31:AP31 CE31:CF31">
      <formula1>1</formula1>
    </dataValidation>
    <dataValidation type="decimal" allowBlank="1" showInputMessage="1" showErrorMessage="1" sqref="AZ31 BE31 BL31">
      <formula1>0</formula1>
      <formula2>100</formula2>
    </dataValidation>
    <dataValidation type="textLength" operator="lessThan" allowBlank="1" showInputMessage="1" showErrorMessage="1" sqref="S31">
      <formula1>255</formula1>
    </dataValidation>
    <dataValidation type="decimal" allowBlank="1" showInputMessage="1" showErrorMessage="1" sqref="L31:M31 T31 AA31:AB31 AS31:AX31 BA31:BB31 BF31:BG31 BM31:BO31 BR31">
      <formula1>-100000000000000</formula1>
      <formula2>100000000000000</formula2>
    </dataValidation>
    <dataValidation type="decimal" allowBlank="1" showErrorMessage="1" errorTitle="Ошибка" error="Допускается ввод только неотрицательных чисел!" sqref="AZ24 BE13 AZ13 BA15:BA21 BE24 L14:M14 L22:M22 T15:T21 BF15:BF21 BL15:BL21 AS15:AX21 AA15:AB21 L25:M25 L29:M29 T26:T28 BF26:BF28 BL26:BL28 AS26:AX28 AA26:AB28 BA26:BA28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BS15:BS21 N14:P14 Z15:Z21 BP15:BP21 N25:P25 Z26:Z28 BP26:BP28 BS26:BS28">
      <formula1>LOGICAL</formula1>
    </dataValidation>
    <dataValidation type="list" allowBlank="1" showInputMessage="1" showErrorMessage="1" errorTitle="Ошибка" error="Выберите значение из списка" prompt="Выберите значение из списка" sqref="AY13 BD13 BI13:BJ13 AY24 BD24 BI24:BJ24">
      <formula1>logical_ext_list</formula1>
    </dataValidation>
    <dataValidation type="textLength" operator="lessThanOrEqual" allowBlank="1" showInputMessage="1" showErrorMessage="1" errorTitle="Ошибка" error="Допускает떨Ⱥ_x0000__x0000__x000f__x0000__x0000__x0010__x0000__x0000_㿿_x0000__xffff__xffff__x0000__x0000_ 900 символов!" sqref="AH15:AH21 AH26:AH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CH15:CH21 W15:X21 AJ15:AJ21 AQ15:AQ21 BK15:BK21 BQ15:BQ21 BT15:BT21 CD15:CE21 S15:S21 AN15:AN21 BV15:BV21 CH26:CH28 W26:X28 AJ26:AJ28 AQ26:AQ28 BK26:BK28 BQ26:BQ28 BT26:BT28 CD26:CE28 S26:S28 AN26:AN28 BV26:BV28">
      <formula1>900</formula1>
    </dataValidation>
    <dataValidation type="whole" allowBlank="1" showErrorMessage="1" errorTitle="Ошибка" error="Допускается ввод только неотрицательных целых чисел!" sqref="BB15:BB21 BG15:BG21 BM15:BO21 BR15:BR21 BB26:BB28 BG26:BG28 BM26:BO28 BR26:BR28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U15:U21 U26:U28">
      <formula1>sugest_list</formula1>
    </dataValidation>
  </dataValidations>
  <hyperlinks>
    <hyperlink ref="F31" location="List01_ADD_HL_MARKER" tooltip="Добавить" display="Добавить МО"/>
    <hyperlink ref="D13" location="'Дворы'!A1" tooltip="Удалить" display="О"/>
    <hyperlink ref="S22" location="Дворы!A1" tooltip="Добавить двор" display="Добавить МО"/>
    <hyperlink ref="G14:G22" location="'Дворы'!A1" tooltip="Удалить" display="О"/>
    <hyperlink ref="D24" location="'Дворы'!A1" tooltip="Удалить" display="О"/>
    <hyperlink ref="S29" location="Дворы!A1" tooltip="Добавить двор" display="Добавить МО"/>
    <hyperlink ref="G25:G29" location="'Дворы'!A1" tooltip="Удалить" display="О"/>
    <hyperlink ref="Q15" location="'Дворы'!A1" tooltip="Удалить" display="О"/>
    <hyperlink ref="Q16" location="'Дворы'!A1" tooltip="Удалить" display="О"/>
    <hyperlink ref="Q17" location="'Дворы'!A1" tooltip="Удалить" display="О"/>
    <hyperlink ref="Q18" location="'Дворы'!A1" tooltip="Удалить" display="О"/>
    <hyperlink ref="Q19" location="'Дворы'!A1" tooltip="Удалить" display="О"/>
    <hyperlink ref="Q20" location="'Дворы'!A1" tooltip="Удалить" display="О"/>
    <hyperlink ref="Q21" location="'Дворы'!A1" tooltip="Удалить" display="О"/>
    <hyperlink ref="Q26" location="'Дворы'!A1" tooltip="Удалить" display="О"/>
    <hyperlink ref="Q27" location="'Дворы'!A1" tooltip="Удалить" display="О"/>
    <hyperlink ref="Q28" location="'Дворы'!A1" tooltip="Удалить" display="О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002060"/>
  </sheetPr>
  <dimension ref="A1:CY31"/>
  <sheetViews>
    <sheetView showGridLines="0" tabSelected="1" topLeftCell="D4" zoomScaleNormal="100" workbookViewId="0">
      <pane xSplit="16" ySplit="8" topLeftCell="T16" activePane="bottomRight" state="frozen"/>
      <selection activeCell="M8" sqref="M8:M9"/>
      <selection pane="topRight" activeCell="M8" sqref="M8:M9"/>
      <selection pane="bottomLeft" activeCell="M8" sqref="M8:M9"/>
      <selection pane="bottomRight" activeCell="T21" sqref="T21"/>
    </sheetView>
  </sheetViews>
  <sheetFormatPr defaultRowHeight="10.5"/>
  <cols>
    <col min="1" max="1" width="44.85546875" style="139" hidden="1" customWidth="1"/>
    <col min="2" max="2" width="28.28515625" style="140" hidden="1" customWidth="1"/>
    <col min="3" max="3" width="2.7109375" style="143" hidden="1" customWidth="1"/>
    <col min="4" max="4" width="3.7109375" style="144" customWidth="1"/>
    <col min="5" max="5" width="5" style="144" customWidth="1"/>
    <col min="6" max="6" width="13.140625" style="144" customWidth="1"/>
    <col min="7" max="8" width="3.7109375" style="144" customWidth="1"/>
    <col min="9" max="9" width="14.42578125" style="144" customWidth="1"/>
    <col min="10" max="10" width="10.7109375" style="144" customWidth="1"/>
    <col min="11" max="11" width="10.5703125" style="144" customWidth="1"/>
    <col min="12" max="13" width="11.7109375" style="144" customWidth="1"/>
    <col min="14" max="16" width="6.7109375" style="144" customWidth="1"/>
    <col min="17" max="18" width="3.7109375" style="144" customWidth="1"/>
    <col min="19" max="19" width="43.28515625" style="146" customWidth="1"/>
    <col min="20" max="20" width="12.7109375" style="147" customWidth="1"/>
    <col min="21" max="21" width="14.5703125" style="146" customWidth="1"/>
    <col min="22" max="22" width="33.7109375" style="144" customWidth="1"/>
    <col min="23" max="23" width="20.7109375" style="144" customWidth="1"/>
    <col min="24" max="24" width="12.7109375" style="144" customWidth="1"/>
    <col min="25" max="25" width="38" style="144" customWidth="1"/>
    <col min="26" max="26" width="16.140625" style="144" customWidth="1"/>
    <col min="27" max="34" width="20.7109375" style="144" customWidth="1"/>
    <col min="35" max="35" width="10.5703125" style="144" customWidth="1"/>
    <col min="36" max="36" width="20.7109375" style="144" customWidth="1"/>
    <col min="37" max="37" width="25" style="144" customWidth="1"/>
    <col min="38" max="40" width="10.7109375" style="144" customWidth="1"/>
    <col min="41" max="41" width="26.42578125" style="144" customWidth="1"/>
    <col min="42" max="43" width="15.140625" style="144" customWidth="1"/>
    <col min="44" max="44" width="33" style="144" customWidth="1"/>
    <col min="45" max="49" width="20.7109375" style="144" customWidth="1"/>
    <col min="50" max="50" width="20.28515625" style="144" customWidth="1"/>
    <col min="51" max="67" width="20.7109375" style="144" customWidth="1"/>
    <col min="68" max="68" width="8.7109375" style="144" customWidth="1"/>
    <col min="69" max="69" width="20.7109375" style="144" customWidth="1"/>
    <col min="70" max="70" width="8.7109375" style="144" customWidth="1"/>
    <col min="71" max="71" width="11" style="144" customWidth="1"/>
    <col min="72" max="72" width="9" style="144" customWidth="1"/>
    <col min="73" max="73" width="8.28515625" style="144" customWidth="1"/>
    <col min="74" max="74" width="12.140625" style="144" customWidth="1"/>
    <col min="75" max="75" width="11.28515625" style="144" customWidth="1"/>
    <col min="76" max="76" width="17.85546875" style="144" customWidth="1"/>
    <col min="77" max="77" width="22.140625" style="144" customWidth="1"/>
    <col min="78" max="78" width="10.7109375" style="144" customWidth="1"/>
    <col min="79" max="80" width="20.7109375" style="144" customWidth="1"/>
    <col min="81" max="81" width="30.42578125" style="144" customWidth="1"/>
    <col min="82" max="82" width="24.5703125" style="144" customWidth="1"/>
    <col min="83" max="84" width="20.7109375" style="144" customWidth="1"/>
    <col min="85" max="85" width="19.42578125" style="144" customWidth="1"/>
    <col min="86" max="86" width="26.7109375" style="144" customWidth="1"/>
    <col min="87" max="87" width="11.28515625" style="144" customWidth="1"/>
    <col min="88" max="88" width="41.7109375" style="144" customWidth="1"/>
    <col min="89" max="103" width="9.140625" style="144" hidden="1" customWidth="1"/>
    <col min="104" max="16384" width="9.140625" style="144"/>
  </cols>
  <sheetData>
    <row r="1" spans="1:103" s="141" customFormat="1" ht="13.5" hidden="1" customHeight="1">
      <c r="A1" s="139"/>
      <c r="B1" s="140"/>
      <c r="S1" s="139"/>
      <c r="T1" s="142"/>
      <c r="U1" s="139"/>
      <c r="CK1" s="141">
        <f>COUNTIFS(S1:S$1,S1)</f>
        <v>0</v>
      </c>
      <c r="CL1" s="141">
        <f>COUNTIFS(AI1:AI$1,AI1,AJ1:AJ$1,AJ1)</f>
        <v>0</v>
      </c>
    </row>
    <row r="2" spans="1:103" s="141" customFormat="1" ht="3" hidden="1" customHeight="1">
      <c r="A2" s="139"/>
      <c r="B2" s="140"/>
      <c r="S2" s="139"/>
      <c r="T2" s="142"/>
      <c r="U2" s="139"/>
    </row>
    <row r="3" spans="1:103" ht="12" hidden="1" customHeight="1"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103" s="141" customFormat="1" ht="3" customHeight="1">
      <c r="A4" s="148"/>
      <c r="B4" s="149"/>
      <c r="C4" s="150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U4" s="139"/>
    </row>
    <row r="5" spans="1:103" ht="24.75" customHeight="1">
      <c r="A5" s="148"/>
      <c r="B5" s="149"/>
      <c r="C5" s="152"/>
      <c r="E5" s="372" t="str">
        <f>"Информация о ходе реализации работ по благоустройству ОБЩЕСТВЕННЫХ территорий в рамках федерального проекта по формированию комфортной городской среды в "&amp;god&amp;" году. " &amp; REGION_NAME</f>
        <v>Информация о ходе реализации работ по благоустройству ОБЩЕСТВЕННЫХ территорий в рамках федерального проекта по формированию комфортной городской среды в 2020 году. Кировская область</v>
      </c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189"/>
      <c r="R5" s="189"/>
      <c r="S5" s="189"/>
      <c r="T5" s="153"/>
      <c r="U5" s="153"/>
    </row>
    <row r="6" spans="1:103" ht="6" customHeight="1">
      <c r="A6" s="148"/>
      <c r="B6" s="149"/>
      <c r="C6" s="152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  <c r="T6" s="154"/>
      <c r="U6" s="155"/>
    </row>
    <row r="7" spans="1:103" ht="30" customHeight="1">
      <c r="A7" s="148"/>
      <c r="B7" s="149"/>
      <c r="C7" s="152"/>
      <c r="D7" s="154"/>
      <c r="E7" s="374" t="s">
        <v>495</v>
      </c>
      <c r="F7" s="388" t="s">
        <v>488</v>
      </c>
      <c r="G7" s="389"/>
      <c r="H7" s="389"/>
      <c r="I7" s="389"/>
      <c r="J7" s="389"/>
      <c r="K7" s="389"/>
      <c r="L7" s="390"/>
      <c r="M7" s="390"/>
      <c r="N7" s="389"/>
      <c r="O7" s="389"/>
      <c r="P7" s="391"/>
      <c r="Q7" s="384" t="s">
        <v>398</v>
      </c>
      <c r="R7" s="387"/>
      <c r="S7" s="397" t="s">
        <v>511</v>
      </c>
      <c r="T7" s="398" t="s">
        <v>505</v>
      </c>
      <c r="U7" s="398" t="s">
        <v>510</v>
      </c>
      <c r="V7" s="398" t="s">
        <v>509</v>
      </c>
      <c r="W7" s="397" t="s">
        <v>506</v>
      </c>
      <c r="X7" s="397" t="s">
        <v>409</v>
      </c>
      <c r="Y7" s="397" t="s">
        <v>370</v>
      </c>
      <c r="Z7" s="397" t="s">
        <v>514</v>
      </c>
      <c r="AA7" s="397" t="s">
        <v>515</v>
      </c>
      <c r="AB7" s="399" t="s">
        <v>516</v>
      </c>
      <c r="AC7" s="399" t="s">
        <v>517</v>
      </c>
      <c r="AD7" s="399" t="s">
        <v>537</v>
      </c>
      <c r="AE7" s="396" t="s">
        <v>372</v>
      </c>
      <c r="AF7" s="396"/>
      <c r="AG7" s="396"/>
      <c r="AH7" s="396"/>
      <c r="AI7" s="374" t="s">
        <v>9075</v>
      </c>
      <c r="AJ7" s="396" t="s">
        <v>373</v>
      </c>
      <c r="AK7" s="396" t="s">
        <v>374</v>
      </c>
      <c r="AL7" s="396" t="s">
        <v>9085</v>
      </c>
      <c r="AM7" s="396"/>
      <c r="AN7" s="396"/>
      <c r="AO7" s="396"/>
      <c r="AP7" s="396" t="s">
        <v>375</v>
      </c>
      <c r="AQ7" s="396" t="s">
        <v>376</v>
      </c>
      <c r="AR7" s="396" t="s">
        <v>377</v>
      </c>
      <c r="AS7" s="396" t="s">
        <v>395</v>
      </c>
      <c r="AT7" s="396"/>
      <c r="AU7" s="396"/>
      <c r="AV7" s="396"/>
      <c r="AW7" s="396"/>
      <c r="AX7" s="396"/>
      <c r="AY7" s="396"/>
      <c r="AZ7" s="396" t="s">
        <v>410</v>
      </c>
      <c r="BA7" s="396"/>
      <c r="BB7" s="396"/>
      <c r="BC7" s="396"/>
      <c r="BD7" s="396"/>
      <c r="BE7" s="396" t="s">
        <v>378</v>
      </c>
      <c r="BF7" s="396"/>
      <c r="BG7" s="396"/>
      <c r="BH7" s="396"/>
      <c r="BI7" s="396" t="s">
        <v>534</v>
      </c>
      <c r="BJ7" s="396" t="s">
        <v>535</v>
      </c>
      <c r="BK7" s="396" t="s">
        <v>396</v>
      </c>
      <c r="BL7" s="396"/>
      <c r="BM7" s="396"/>
      <c r="BN7" s="396"/>
      <c r="BO7" s="396"/>
      <c r="BP7" s="374" t="s">
        <v>507</v>
      </c>
      <c r="BQ7" s="374"/>
      <c r="BR7" s="374"/>
      <c r="BS7" s="396" t="s">
        <v>512</v>
      </c>
      <c r="BT7" s="396"/>
      <c r="BU7" s="396"/>
      <c r="BV7" s="396" t="s">
        <v>513</v>
      </c>
      <c r="BW7" s="396"/>
      <c r="BX7" s="396"/>
      <c r="BY7" s="396" t="s">
        <v>379</v>
      </c>
      <c r="BZ7" s="396"/>
      <c r="CA7" s="396"/>
      <c r="CB7" s="402" t="s">
        <v>546</v>
      </c>
      <c r="CC7" s="403"/>
      <c r="CD7" s="403"/>
      <c r="CE7" s="403"/>
      <c r="CF7" s="403"/>
      <c r="CG7" s="403"/>
      <c r="CH7" s="404"/>
      <c r="CI7" s="408" t="s">
        <v>380</v>
      </c>
      <c r="CJ7" s="409"/>
    </row>
    <row r="8" spans="1:103" ht="33" customHeight="1">
      <c r="A8" s="148"/>
      <c r="B8" s="149"/>
      <c r="C8" s="152"/>
      <c r="D8" s="154"/>
      <c r="E8" s="374"/>
      <c r="F8" s="376" t="s">
        <v>489</v>
      </c>
      <c r="G8" s="384" t="s">
        <v>496</v>
      </c>
      <c r="H8" s="386"/>
      <c r="I8" s="376" t="s">
        <v>490</v>
      </c>
      <c r="J8" s="376" t="s">
        <v>492</v>
      </c>
      <c r="K8" s="376" t="s">
        <v>491</v>
      </c>
      <c r="L8" s="378" t="s">
        <v>9094</v>
      </c>
      <c r="M8" s="378" t="s">
        <v>9095</v>
      </c>
      <c r="N8" s="378" t="s">
        <v>484</v>
      </c>
      <c r="O8" s="380" t="s">
        <v>485</v>
      </c>
      <c r="P8" s="380" t="s">
        <v>486</v>
      </c>
      <c r="Q8" s="392"/>
      <c r="R8" s="400"/>
      <c r="S8" s="397"/>
      <c r="T8" s="398"/>
      <c r="U8" s="398"/>
      <c r="V8" s="398"/>
      <c r="W8" s="397"/>
      <c r="X8" s="397"/>
      <c r="Y8" s="397"/>
      <c r="Z8" s="397"/>
      <c r="AA8" s="397"/>
      <c r="AB8" s="399"/>
      <c r="AC8" s="399"/>
      <c r="AD8" s="399"/>
      <c r="AE8" s="399" t="s">
        <v>424</v>
      </c>
      <c r="AF8" s="399" t="s">
        <v>425</v>
      </c>
      <c r="AG8" s="399" t="s">
        <v>9077</v>
      </c>
      <c r="AH8" s="399"/>
      <c r="AI8" s="374"/>
      <c r="AJ8" s="396"/>
      <c r="AK8" s="396"/>
      <c r="AL8" s="396"/>
      <c r="AM8" s="396"/>
      <c r="AN8" s="396"/>
      <c r="AO8" s="396"/>
      <c r="AP8" s="396"/>
      <c r="AQ8" s="396"/>
      <c r="AR8" s="396"/>
      <c r="AS8" s="396" t="s">
        <v>522</v>
      </c>
      <c r="AT8" s="399" t="s">
        <v>381</v>
      </c>
      <c r="AU8" s="399"/>
      <c r="AV8" s="399"/>
      <c r="AW8" s="399"/>
      <c r="AX8" s="399"/>
      <c r="AY8" s="399"/>
      <c r="AZ8" s="396"/>
      <c r="BA8" s="396"/>
      <c r="BB8" s="396"/>
      <c r="BC8" s="396"/>
      <c r="BD8" s="396"/>
      <c r="BE8" s="396" t="s">
        <v>541</v>
      </c>
      <c r="BF8" s="396" t="s">
        <v>384</v>
      </c>
      <c r="BG8" s="396"/>
      <c r="BH8" s="396"/>
      <c r="BI8" s="396"/>
      <c r="BJ8" s="396"/>
      <c r="BK8" s="396"/>
      <c r="BL8" s="396"/>
      <c r="BM8" s="396"/>
      <c r="BN8" s="396"/>
      <c r="BO8" s="396"/>
      <c r="BP8" s="374"/>
      <c r="BQ8" s="374"/>
      <c r="BR8" s="374"/>
      <c r="BS8" s="396"/>
      <c r="BT8" s="396"/>
      <c r="BU8" s="396"/>
      <c r="BV8" s="396"/>
      <c r="BW8" s="396"/>
      <c r="BX8" s="396"/>
      <c r="BY8" s="396"/>
      <c r="BZ8" s="396"/>
      <c r="CA8" s="396"/>
      <c r="CB8" s="405"/>
      <c r="CC8" s="406"/>
      <c r="CD8" s="406"/>
      <c r="CE8" s="406"/>
      <c r="CF8" s="406"/>
      <c r="CG8" s="406"/>
      <c r="CH8" s="407"/>
      <c r="CI8" s="409"/>
      <c r="CJ8" s="409"/>
    </row>
    <row r="9" spans="1:103" ht="39.75" customHeight="1">
      <c r="A9" s="148"/>
      <c r="B9" s="149"/>
      <c r="C9" s="152"/>
      <c r="D9" s="154"/>
      <c r="E9" s="374"/>
      <c r="F9" s="377"/>
      <c r="G9" s="394"/>
      <c r="H9" s="395"/>
      <c r="I9" s="377"/>
      <c r="J9" s="377"/>
      <c r="K9" s="377"/>
      <c r="L9" s="379"/>
      <c r="M9" s="379"/>
      <c r="N9" s="379"/>
      <c r="O9" s="379"/>
      <c r="P9" s="379"/>
      <c r="Q9" s="394"/>
      <c r="R9" s="401"/>
      <c r="S9" s="397"/>
      <c r="T9" s="398"/>
      <c r="U9" s="398"/>
      <c r="V9" s="398"/>
      <c r="W9" s="397"/>
      <c r="X9" s="397"/>
      <c r="Y9" s="397"/>
      <c r="Z9" s="397"/>
      <c r="AA9" s="397"/>
      <c r="AB9" s="399"/>
      <c r="AC9" s="399"/>
      <c r="AD9" s="399"/>
      <c r="AE9" s="399"/>
      <c r="AF9" s="399"/>
      <c r="AG9" s="210" t="s">
        <v>538</v>
      </c>
      <c r="AH9" s="210" t="s">
        <v>539</v>
      </c>
      <c r="AI9" s="374"/>
      <c r="AJ9" s="396"/>
      <c r="AK9" s="396"/>
      <c r="AL9" s="209" t="s">
        <v>414</v>
      </c>
      <c r="AM9" s="209" t="s">
        <v>415</v>
      </c>
      <c r="AN9" s="209" t="s">
        <v>416</v>
      </c>
      <c r="AO9" s="209" t="s">
        <v>388</v>
      </c>
      <c r="AP9" s="396"/>
      <c r="AQ9" s="396"/>
      <c r="AR9" s="396"/>
      <c r="AS9" s="396"/>
      <c r="AT9" s="210" t="s">
        <v>523</v>
      </c>
      <c r="AU9" s="210" t="s">
        <v>524</v>
      </c>
      <c r="AV9" s="210" t="s">
        <v>525</v>
      </c>
      <c r="AW9" s="210" t="s">
        <v>526</v>
      </c>
      <c r="AX9" s="210" t="s">
        <v>521</v>
      </c>
      <c r="AY9" s="211" t="s">
        <v>527</v>
      </c>
      <c r="AZ9" s="209" t="s">
        <v>9086</v>
      </c>
      <c r="BA9" s="209" t="s">
        <v>9087</v>
      </c>
      <c r="BB9" s="211" t="s">
        <v>529</v>
      </c>
      <c r="BC9" s="209" t="s">
        <v>530</v>
      </c>
      <c r="BD9" s="209" t="s">
        <v>540</v>
      </c>
      <c r="BE9" s="396"/>
      <c r="BF9" s="209" t="s">
        <v>9081</v>
      </c>
      <c r="BG9" s="209" t="s">
        <v>9088</v>
      </c>
      <c r="BH9" s="209" t="s">
        <v>533</v>
      </c>
      <c r="BI9" s="396"/>
      <c r="BJ9" s="396"/>
      <c r="BK9" s="209" t="s">
        <v>508</v>
      </c>
      <c r="BL9" s="209" t="s">
        <v>389</v>
      </c>
      <c r="BM9" s="209" t="s">
        <v>536</v>
      </c>
      <c r="BN9" s="209" t="s">
        <v>408</v>
      </c>
      <c r="BO9" s="209" t="s">
        <v>397</v>
      </c>
      <c r="BP9" s="193" t="s">
        <v>390</v>
      </c>
      <c r="BQ9" s="193" t="s">
        <v>391</v>
      </c>
      <c r="BR9" s="193" t="s">
        <v>223</v>
      </c>
      <c r="BS9" s="209" t="s">
        <v>418</v>
      </c>
      <c r="BT9" s="209" t="s">
        <v>419</v>
      </c>
      <c r="BU9" s="209" t="s">
        <v>420</v>
      </c>
      <c r="BV9" s="209" t="s">
        <v>421</v>
      </c>
      <c r="BW9" s="209" t="s">
        <v>422</v>
      </c>
      <c r="BX9" s="209" t="s">
        <v>9083</v>
      </c>
      <c r="BY9" s="209" t="s">
        <v>392</v>
      </c>
      <c r="BZ9" s="209" t="s">
        <v>393</v>
      </c>
      <c r="CA9" s="209" t="s">
        <v>9084</v>
      </c>
      <c r="CB9" s="212" t="s">
        <v>542</v>
      </c>
      <c r="CC9" s="212" t="s">
        <v>543</v>
      </c>
      <c r="CD9" s="212" t="s">
        <v>9074</v>
      </c>
      <c r="CE9" s="212" t="s">
        <v>544</v>
      </c>
      <c r="CF9" s="212" t="s">
        <v>545</v>
      </c>
      <c r="CG9" s="212" t="s">
        <v>9089</v>
      </c>
      <c r="CH9" s="212" t="s">
        <v>9090</v>
      </c>
      <c r="CI9" s="213" t="s">
        <v>481</v>
      </c>
      <c r="CJ9" s="213" t="s">
        <v>394</v>
      </c>
    </row>
    <row r="10" spans="1:103" ht="11.25" customHeight="1">
      <c r="A10" s="148"/>
      <c r="B10" s="149"/>
      <c r="C10" s="152"/>
      <c r="D10" s="154"/>
      <c r="E10" s="192">
        <v>3</v>
      </c>
      <c r="F10" s="384">
        <v>4</v>
      </c>
      <c r="G10" s="385"/>
      <c r="H10" s="385"/>
      <c r="I10" s="385"/>
      <c r="J10" s="385"/>
      <c r="K10" s="385"/>
      <c r="L10" s="387"/>
      <c r="M10" s="387"/>
      <c r="N10" s="385"/>
      <c r="O10" s="385"/>
      <c r="P10" s="386"/>
      <c r="Q10" s="384">
        <v>5</v>
      </c>
      <c r="R10" s="385"/>
      <c r="S10" s="393"/>
      <c r="T10" s="208">
        <v>6</v>
      </c>
      <c r="U10" s="208">
        <v>7</v>
      </c>
      <c r="V10" s="208">
        <v>8</v>
      </c>
      <c r="W10" s="208">
        <v>9</v>
      </c>
      <c r="X10" s="208">
        <v>10</v>
      </c>
      <c r="Y10" s="208">
        <v>11</v>
      </c>
      <c r="Z10" s="208">
        <v>12</v>
      </c>
      <c r="AA10" s="208">
        <v>13</v>
      </c>
      <c r="AB10" s="208">
        <v>14</v>
      </c>
      <c r="AC10" s="208">
        <v>15</v>
      </c>
      <c r="AD10" s="208">
        <v>16</v>
      </c>
      <c r="AE10" s="208">
        <v>17</v>
      </c>
      <c r="AF10" s="208">
        <v>18</v>
      </c>
      <c r="AG10" s="208">
        <v>19</v>
      </c>
      <c r="AH10" s="208">
        <v>20</v>
      </c>
      <c r="AI10" s="208">
        <v>21</v>
      </c>
      <c r="AJ10" s="208">
        <v>22</v>
      </c>
      <c r="AK10" s="208">
        <v>23</v>
      </c>
      <c r="AL10" s="208">
        <v>24</v>
      </c>
      <c r="AM10" s="208">
        <v>25</v>
      </c>
      <c r="AN10" s="208">
        <v>26</v>
      </c>
      <c r="AO10" s="208">
        <v>27</v>
      </c>
      <c r="AP10" s="208">
        <v>28</v>
      </c>
      <c r="AQ10" s="208">
        <v>29</v>
      </c>
      <c r="AR10" s="208">
        <v>30</v>
      </c>
      <c r="AS10" s="208">
        <v>31</v>
      </c>
      <c r="AT10" s="208">
        <v>32</v>
      </c>
      <c r="AU10" s="208">
        <v>33</v>
      </c>
      <c r="AV10" s="208">
        <v>34</v>
      </c>
      <c r="AW10" s="208">
        <v>35</v>
      </c>
      <c r="AX10" s="208">
        <v>36</v>
      </c>
      <c r="AY10" s="208">
        <v>37</v>
      </c>
      <c r="AZ10" s="208">
        <v>38</v>
      </c>
      <c r="BA10" s="208">
        <v>39</v>
      </c>
      <c r="BB10" s="208">
        <v>40</v>
      </c>
      <c r="BC10" s="208">
        <v>41</v>
      </c>
      <c r="BD10" s="208">
        <v>42</v>
      </c>
      <c r="BE10" s="208">
        <v>43</v>
      </c>
      <c r="BF10" s="208">
        <v>44</v>
      </c>
      <c r="BG10" s="208">
        <v>45</v>
      </c>
      <c r="BH10" s="208">
        <v>46</v>
      </c>
      <c r="BI10" s="208">
        <v>47</v>
      </c>
      <c r="BJ10" s="208">
        <v>48</v>
      </c>
      <c r="BK10" s="208">
        <v>49</v>
      </c>
      <c r="BL10" s="208">
        <v>50</v>
      </c>
      <c r="BM10" s="208">
        <v>51</v>
      </c>
      <c r="BN10" s="208">
        <v>52</v>
      </c>
      <c r="BO10" s="208">
        <v>53</v>
      </c>
      <c r="BP10" s="208">
        <v>54</v>
      </c>
      <c r="BQ10" s="208">
        <v>55</v>
      </c>
      <c r="BR10" s="208">
        <v>56</v>
      </c>
      <c r="BS10" s="208">
        <v>57</v>
      </c>
      <c r="BT10" s="208">
        <v>58</v>
      </c>
      <c r="BU10" s="208">
        <v>59</v>
      </c>
      <c r="BV10" s="208">
        <v>60</v>
      </c>
      <c r="BW10" s="208">
        <v>61</v>
      </c>
      <c r="BX10" s="208">
        <v>62</v>
      </c>
      <c r="BY10" s="208">
        <v>63</v>
      </c>
      <c r="BZ10" s="208">
        <v>64</v>
      </c>
      <c r="CA10" s="208">
        <v>65</v>
      </c>
      <c r="CB10" s="208">
        <v>66</v>
      </c>
      <c r="CC10" s="208">
        <v>67</v>
      </c>
      <c r="CD10" s="208">
        <v>68</v>
      </c>
      <c r="CE10" s="208">
        <v>69</v>
      </c>
      <c r="CF10" s="208">
        <v>70</v>
      </c>
      <c r="CG10" s="208">
        <v>71</v>
      </c>
      <c r="CH10" s="208">
        <v>72</v>
      </c>
      <c r="CI10" s="208">
        <v>73</v>
      </c>
      <c r="CJ10" s="208">
        <v>74</v>
      </c>
    </row>
    <row r="11" spans="1:103" s="270" customFormat="1" ht="27" customHeight="1">
      <c r="A11" s="260"/>
      <c r="B11" s="261"/>
      <c r="C11" s="262"/>
      <c r="D11" s="263"/>
      <c r="E11" s="264">
        <f>COUNTA(E12:E31)-1</f>
        <v>1</v>
      </c>
      <c r="F11" s="255" t="str">
        <f>"Всего по субъекту РФ (" &amp;REGION_NAME &amp; ")"</f>
        <v>Всего по субъекту РФ (Кировская область)</v>
      </c>
      <c r="G11" s="265"/>
      <c r="H11" s="265"/>
      <c r="I11" s="266"/>
      <c r="J11" s="266"/>
      <c r="K11" s="266"/>
      <c r="L11" s="295">
        <f>SUMIF($G12:$G31,"mr",L12:L31)</f>
        <v>13.934000000000001</v>
      </c>
      <c r="M11" s="295">
        <f>SUMIF($G12:$G31,"mr",M12:M31)</f>
        <v>11.870000000000001</v>
      </c>
      <c r="N11" s="264">
        <f>SUMIF($G12:$G31,"mr",N12:N31)</f>
        <v>1</v>
      </c>
      <c r="O11" s="264">
        <f>SUMIF($G12:$G31,"mr",O12:O31)</f>
        <v>1</v>
      </c>
      <c r="P11" s="264">
        <f>SUMIF($G12:$G31,"mr",P12:P31)</f>
        <v>0</v>
      </c>
      <c r="Q11" s="267"/>
      <c r="R11" s="267"/>
      <c r="S11" s="264">
        <f ca="1">SUMIF($G12:$G31,"mr",S12:S31)</f>
        <v>12</v>
      </c>
      <c r="T11" s="268">
        <f>SUM(T12:T31)/2</f>
        <v>81439</v>
      </c>
      <c r="U11" s="264">
        <f>COUNTIF(U12:U31,"да")</f>
        <v>0</v>
      </c>
      <c r="V11" s="264"/>
      <c r="W11" s="264"/>
      <c r="X11" s="264"/>
      <c r="Y11" s="264"/>
      <c r="Z11" s="264"/>
      <c r="AA11" s="268"/>
      <c r="AB11" s="268">
        <f>SUM(AB12:AB31)/2</f>
        <v>7403.3649999999998</v>
      </c>
      <c r="AC11" s="268">
        <f>SUM(AC12:AC31)/2</f>
        <v>0</v>
      </c>
      <c r="AD11" s="268">
        <f>SUM(AD12:AD31)/2</f>
        <v>7403.3649999999998</v>
      </c>
      <c r="AE11" s="264">
        <f>SUMIF($G12:$G31,"mr",AE12:AE31)</f>
        <v>0</v>
      </c>
      <c r="AF11" s="264">
        <f>SUMIF($G12:$G31,"mr",AF12:AF31)</f>
        <v>0</v>
      </c>
      <c r="AG11" s="264">
        <f>SUMIF($G12:$G31,"mr",AG12:AG31)</f>
        <v>0</v>
      </c>
      <c r="AH11" s="264">
        <f>SUMIF($G12:$G31,"mr",AH12:AH31)</f>
        <v>0</v>
      </c>
      <c r="AI11" s="264">
        <f ca="1">SUMIF($G12:$G31,"mr",AI12:AI31)</f>
        <v>0</v>
      </c>
      <c r="AJ11" s="264"/>
      <c r="AK11" s="264"/>
      <c r="AL11" s="264">
        <f>SUMIF($G12:$G31,"mr",AL12:AL31)</f>
        <v>0</v>
      </c>
      <c r="AM11" s="264">
        <f>SUMIF($G12:$G31,"mr",AM12:AM31)</f>
        <v>0</v>
      </c>
      <c r="AN11" s="264">
        <f>SUMIF($G12:$G31,"mr",AN12:AN31)</f>
        <v>0</v>
      </c>
      <c r="AO11" s="264">
        <f>SUMIF($G12:$G31,"mr",AO12:AO31)</f>
        <v>0</v>
      </c>
      <c r="AP11" s="264"/>
      <c r="AQ11" s="268"/>
      <c r="AR11" s="268"/>
      <c r="AS11" s="268">
        <f t="shared" ref="AS11:AY11" si="0">SUM(AS12:AS31)/2</f>
        <v>0</v>
      </c>
      <c r="AT11" s="268">
        <f t="shared" si="0"/>
        <v>0</v>
      </c>
      <c r="AU11" s="268">
        <f t="shared" si="0"/>
        <v>0</v>
      </c>
      <c r="AV11" s="268">
        <f t="shared" si="0"/>
        <v>0</v>
      </c>
      <c r="AW11" s="268">
        <f t="shared" si="0"/>
        <v>0</v>
      </c>
      <c r="AX11" s="268">
        <f t="shared" si="0"/>
        <v>0</v>
      </c>
      <c r="AY11" s="268">
        <f t="shared" si="0"/>
        <v>0</v>
      </c>
      <c r="AZ11" s="268"/>
      <c r="BA11" s="268">
        <f>IFERROR(AVERAGEIF($G$12:$G$31,"mr",BA12:BA31),0)</f>
        <v>0</v>
      </c>
      <c r="BB11" s="268">
        <f>SUM(BB12:BB31)/2</f>
        <v>0</v>
      </c>
      <c r="BC11" s="269">
        <f>SUM(BC12:BC31)/2</f>
        <v>0</v>
      </c>
      <c r="BD11" s="271">
        <f>IF(BC11=0,0,BB11/BC11)</f>
        <v>0</v>
      </c>
      <c r="BE11" s="268"/>
      <c r="BF11" s="269"/>
      <c r="BG11" s="268">
        <f>IFERROR(AVERAGEIF($G$12:$G$31,"mr",BG12:BG31),0)</f>
        <v>0</v>
      </c>
      <c r="BH11" s="269">
        <f>SUM(BH12:BH31)/2</f>
        <v>0</v>
      </c>
      <c r="BI11" s="269">
        <f>SUM(BI12:BI31)/2</f>
        <v>0</v>
      </c>
      <c r="BJ11" s="269">
        <f>SUM(BJ12:BJ31)/2</f>
        <v>0</v>
      </c>
      <c r="BK11" s="264">
        <f>COUNTIF(BK12:BK31,"да")</f>
        <v>0</v>
      </c>
      <c r="BL11" s="269"/>
      <c r="BM11" s="269">
        <f>SUM(BM12:BM31)/2</f>
        <v>0</v>
      </c>
      <c r="BN11" s="269"/>
      <c r="BO11" s="264"/>
      <c r="BP11" s="264">
        <f ca="1">SUMIF($G12:$G31,"mr",BP12:BP31)</f>
        <v>0</v>
      </c>
      <c r="BQ11" s="272"/>
      <c r="BR11" s="264">
        <f t="shared" ref="BR11:BX11" ca="1" si="1">SUMIF($G12:$G31,"mr",BR12:BR31)</f>
        <v>0</v>
      </c>
      <c r="BS11" s="264">
        <f t="shared" ca="1" si="1"/>
        <v>0</v>
      </c>
      <c r="BT11" s="264">
        <f t="shared" ca="1" si="1"/>
        <v>0</v>
      </c>
      <c r="BU11" s="264">
        <f t="shared" ca="1" si="1"/>
        <v>0</v>
      </c>
      <c r="BV11" s="264">
        <f t="shared" ca="1" si="1"/>
        <v>0</v>
      </c>
      <c r="BW11" s="264">
        <f t="shared" ca="1" si="1"/>
        <v>0</v>
      </c>
      <c r="BX11" s="264">
        <f t="shared" ca="1" si="1"/>
        <v>0</v>
      </c>
      <c r="BY11" s="264"/>
      <c r="BZ11" s="264"/>
      <c r="CA11" s="264"/>
      <c r="CB11" s="264">
        <f>COUNTIFS(G12:G31,"mr",CB12:CB31,"да")</f>
        <v>0</v>
      </c>
      <c r="CC11" s="264">
        <f>SUMIFS(CC12:CC31,$G12:$G31,"mr")</f>
        <v>0</v>
      </c>
      <c r="CD11" s="291">
        <f>IF(M11=0,0,CC11/M11*100)</f>
        <v>0</v>
      </c>
      <c r="CE11" s="264">
        <f>SUMIFS(CE12:CE31,$G12:$G31,"mr")</f>
        <v>0</v>
      </c>
      <c r="CF11" s="264">
        <f>SUMIFS(CF12:CF31,$G12:$G31,"mr")</f>
        <v>0</v>
      </c>
      <c r="CG11" s="264">
        <f ca="1">SUMIF($G12:$G31,"mr",CG12:CG31)</f>
        <v>0</v>
      </c>
      <c r="CH11" s="264">
        <f ca="1">SUMIF($G12:$G31,"mr",CH12:CH31)</f>
        <v>0</v>
      </c>
      <c r="CI11" s="264">
        <f ca="1">SUMIF($G12:$G31,"mr",CI12:CI31)</f>
        <v>0</v>
      </c>
      <c r="CJ11" s="264"/>
    </row>
    <row r="12" spans="1:103" ht="5.25" customHeight="1">
      <c r="A12" s="148" t="s">
        <v>9071</v>
      </c>
      <c r="B12" s="149"/>
      <c r="C12" s="152"/>
      <c r="D12" s="154"/>
      <c r="E12" s="183">
        <v>0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5"/>
      <c r="T12" s="154"/>
      <c r="U12" s="144"/>
      <c r="AB12" s="154"/>
      <c r="AC12" s="154"/>
      <c r="AD12" s="154"/>
      <c r="AS12" s="154"/>
      <c r="AT12" s="154"/>
      <c r="AU12" s="154"/>
      <c r="AV12" s="154"/>
      <c r="AW12" s="154"/>
      <c r="AX12" s="154"/>
      <c r="AY12" s="154"/>
      <c r="BA12" s="154"/>
      <c r="BB12" s="154"/>
      <c r="BC12" s="223"/>
      <c r="BG12" s="154"/>
      <c r="BH12" s="223"/>
      <c r="BI12" s="223"/>
      <c r="BJ12" s="223"/>
      <c r="BM12" s="223"/>
      <c r="CC12" s="154"/>
      <c r="CE12" s="223"/>
      <c r="CF12" s="223"/>
    </row>
    <row r="13" spans="1:103" ht="14.25" customHeight="1">
      <c r="A13" s="148"/>
      <c r="B13" s="149"/>
      <c r="C13" s="152"/>
      <c r="D13" s="171" t="s">
        <v>411</v>
      </c>
      <c r="E13" s="347" t="s">
        <v>281</v>
      </c>
      <c r="F13" s="350" t="s">
        <v>3803</v>
      </c>
      <c r="G13" s="199" t="s">
        <v>498</v>
      </c>
      <c r="H13" s="162"/>
      <c r="I13" s="187">
        <f>MAX(H14:H30)</f>
        <v>2</v>
      </c>
      <c r="J13" s="162"/>
      <c r="K13" s="162"/>
      <c r="L13" s="294">
        <f>SUMIFS(L13:L30,$B13:$B30,"mo")</f>
        <v>13.934000000000001</v>
      </c>
      <c r="M13" s="294">
        <f>SUMIFS(M13:M30,$B13:$B30,"mo")</f>
        <v>11.870000000000001</v>
      </c>
      <c r="N13" s="241">
        <f>COUNTIFS($B13:$B30,"mo",N13:N30,"да")</f>
        <v>1</v>
      </c>
      <c r="O13" s="241">
        <f>COUNTIFS($B13:$B30,"mo",O13:O30,"да")</f>
        <v>1</v>
      </c>
      <c r="P13" s="241">
        <f>COUNTIFS($B13:$B30,"mo",P13:P30,"да")</f>
        <v>0</v>
      </c>
      <c r="Q13" s="197"/>
      <c r="R13" s="197"/>
      <c r="S13" s="187">
        <f ca="1">SUM(CM14:CM30)</f>
        <v>12</v>
      </c>
      <c r="T13" s="245">
        <f>SUM(T14:T30)</f>
        <v>81439</v>
      </c>
      <c r="U13" s="187">
        <f>COUNTIF(U14:U30,"да")</f>
        <v>0</v>
      </c>
      <c r="V13" s="187"/>
      <c r="W13" s="187"/>
      <c r="X13" s="187"/>
      <c r="Y13" s="187"/>
      <c r="Z13" s="187"/>
      <c r="AA13" s="245"/>
      <c r="AB13" s="245">
        <f>SUM(AB14:AB30)</f>
        <v>7403.3649999999998</v>
      </c>
      <c r="AC13" s="245">
        <f>SUM(AC14:AC30)</f>
        <v>0</v>
      </c>
      <c r="AD13" s="245">
        <f>SUM(AD14:AD30)</f>
        <v>7403.3649999999998</v>
      </c>
      <c r="AE13" s="187">
        <f>COUNTA(AE14:AE30)</f>
        <v>0</v>
      </c>
      <c r="AF13" s="187">
        <f>COUNTA(AF14:AF30)</f>
        <v>0</v>
      </c>
      <c r="AG13" s="187">
        <f>COUNTA(AG14:AG30)</f>
        <v>0</v>
      </c>
      <c r="AH13" s="187">
        <f>COUNTA(AH14:AH30)</f>
        <v>0</v>
      </c>
      <c r="AI13" s="187">
        <f ca="1">SUM(CN14:CN30)</f>
        <v>0</v>
      </c>
      <c r="AJ13" s="187"/>
      <c r="AK13" s="187"/>
      <c r="AL13" s="187">
        <f>COUNTA(AL14:AL30)</f>
        <v>0</v>
      </c>
      <c r="AM13" s="187">
        <f>COUNTA(AM14:AM30)</f>
        <v>0</v>
      </c>
      <c r="AN13" s="187">
        <f>COUNTA(AN14:AN30)</f>
        <v>0</v>
      </c>
      <c r="AO13" s="187">
        <f>COUNTA(AO14:AO30)</f>
        <v>0</v>
      </c>
      <c r="AP13" s="187"/>
      <c r="AQ13" s="245"/>
      <c r="AR13" s="245"/>
      <c r="AS13" s="245">
        <f t="shared" ref="AS13:AY13" si="2">SUM(AS14:AS30)</f>
        <v>0</v>
      </c>
      <c r="AT13" s="245">
        <f t="shared" si="2"/>
        <v>0</v>
      </c>
      <c r="AU13" s="245">
        <f t="shared" si="2"/>
        <v>0</v>
      </c>
      <c r="AV13" s="245">
        <f t="shared" si="2"/>
        <v>0</v>
      </c>
      <c r="AW13" s="245">
        <f t="shared" si="2"/>
        <v>0</v>
      </c>
      <c r="AX13" s="245">
        <f t="shared" si="2"/>
        <v>0</v>
      </c>
      <c r="AY13" s="245">
        <f t="shared" si="2"/>
        <v>0</v>
      </c>
      <c r="AZ13" s="326"/>
      <c r="BA13" s="327"/>
      <c r="BB13" s="245">
        <f>SUM(BB14:BB30)</f>
        <v>0</v>
      </c>
      <c r="BC13" s="188">
        <f>SUM(BC14:BC30)</f>
        <v>0</v>
      </c>
      <c r="BD13" s="248">
        <f>IF(BC13=0,0,BB13/BC13)</f>
        <v>0</v>
      </c>
      <c r="BE13" s="326"/>
      <c r="BF13" s="188"/>
      <c r="BG13" s="245">
        <f>IFERROR(AVERAGE(BG14:BG30),0)</f>
        <v>0</v>
      </c>
      <c r="BH13" s="188">
        <f>SUM(BH14:BH30)</f>
        <v>0</v>
      </c>
      <c r="BI13" s="188">
        <f>SUM(BI14:BI30)</f>
        <v>0</v>
      </c>
      <c r="BJ13" s="188">
        <f>SUM(BJ14:BJ30)</f>
        <v>0</v>
      </c>
      <c r="BK13" s="187">
        <f>COUNTIF(BK14:BK30,"да")</f>
        <v>0</v>
      </c>
      <c r="BL13" s="188"/>
      <c r="BM13" s="188">
        <f>SUM(BM14:BM30)</f>
        <v>0</v>
      </c>
      <c r="BN13" s="188"/>
      <c r="BO13" s="187"/>
      <c r="BP13" s="187">
        <f ca="1">SUM(CO14:CO30)</f>
        <v>0</v>
      </c>
      <c r="BQ13" s="221"/>
      <c r="BR13" s="187">
        <f t="shared" ref="BR13:BX13" ca="1" si="3">SUM(CP14:CP30)</f>
        <v>0</v>
      </c>
      <c r="BS13" s="187">
        <f t="shared" ca="1" si="3"/>
        <v>0</v>
      </c>
      <c r="BT13" s="187">
        <f t="shared" ca="1" si="3"/>
        <v>0</v>
      </c>
      <c r="BU13" s="187">
        <f t="shared" ca="1" si="3"/>
        <v>0</v>
      </c>
      <c r="BV13" s="187">
        <f t="shared" ca="1" si="3"/>
        <v>0</v>
      </c>
      <c r="BW13" s="187">
        <f t="shared" ca="1" si="3"/>
        <v>0</v>
      </c>
      <c r="BX13" s="187">
        <f t="shared" ca="1" si="3"/>
        <v>0</v>
      </c>
      <c r="BY13" s="187"/>
      <c r="BZ13" s="187"/>
      <c r="CA13" s="187"/>
      <c r="CB13" s="326"/>
      <c r="CC13" s="337"/>
      <c r="CD13" s="340">
        <f>IF(M13=0,0,CC13/M13*100)</f>
        <v>0</v>
      </c>
      <c r="CE13" s="323"/>
      <c r="CF13" s="323"/>
      <c r="CG13" s="187">
        <f ca="1">SUM(CW14:CW30)</f>
        <v>0</v>
      </c>
      <c r="CH13" s="187">
        <f ca="1">SUM(CX14:CX30)</f>
        <v>0</v>
      </c>
      <c r="CI13" s="187">
        <f ca="1">SUM(CY14:CY30)</f>
        <v>0</v>
      </c>
      <c r="CJ13" s="187"/>
      <c r="CK13" s="287" t="str">
        <f>$F13</f>
        <v>Лузский муниципальный район</v>
      </c>
      <c r="CL13" s="284"/>
    </row>
    <row r="14" spans="1:103" ht="14.25" customHeight="1">
      <c r="A14" s="148"/>
      <c r="B14" s="240" t="s">
        <v>9070</v>
      </c>
      <c r="C14" s="152"/>
      <c r="D14" s="171"/>
      <c r="E14" s="348"/>
      <c r="F14" s="351" t="str">
        <f t="shared" ref="F14:F30" si="4">F$13</f>
        <v>Лузский муниципальный район</v>
      </c>
      <c r="G14" s="343" t="s">
        <v>411</v>
      </c>
      <c r="H14" s="345">
        <v>1</v>
      </c>
      <c r="I14" s="329" t="s">
        <v>3906</v>
      </c>
      <c r="J14" s="331" t="s">
        <v>3907</v>
      </c>
      <c r="K14" s="329" t="s">
        <v>1165</v>
      </c>
      <c r="L14" s="335">
        <v>10.034000000000001</v>
      </c>
      <c r="M14" s="335">
        <v>8.3000000000000007</v>
      </c>
      <c r="N14" s="333" t="s">
        <v>223</v>
      </c>
      <c r="O14" s="333" t="s">
        <v>222</v>
      </c>
      <c r="P14" s="333" t="s">
        <v>223</v>
      </c>
      <c r="Q14" s="162"/>
      <c r="R14" s="173">
        <v>0</v>
      </c>
      <c r="S14" s="163"/>
      <c r="T14" s="162"/>
      <c r="U14" s="163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326">
        <f t="shared" ref="AZ14:BA30" si="5">AZ$13</f>
        <v>0</v>
      </c>
      <c r="BA14" s="328">
        <f t="shared" si="5"/>
        <v>0</v>
      </c>
      <c r="BB14" s="164"/>
      <c r="BC14" s="164"/>
      <c r="BD14" s="164"/>
      <c r="BE14" s="326">
        <f t="shared" ref="BE14:BE30" si="6">BE$13</f>
        <v>0</v>
      </c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219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326">
        <f t="shared" ref="CB14:CF23" si="7">CB$13</f>
        <v>0</v>
      </c>
      <c r="CC14" s="338">
        <f t="shared" si="7"/>
        <v>0</v>
      </c>
      <c r="CD14" s="341">
        <f t="shared" si="7"/>
        <v>0</v>
      </c>
      <c r="CE14" s="324">
        <f t="shared" si="7"/>
        <v>0</v>
      </c>
      <c r="CF14" s="324">
        <f t="shared" si="7"/>
        <v>0</v>
      </c>
      <c r="CG14" s="164"/>
      <c r="CH14" s="164"/>
      <c r="CI14" s="164"/>
      <c r="CJ14" s="164"/>
      <c r="CK14" s="285" t="str">
        <f t="shared" ref="CK14:CK30" ca="1" si="8">OFFSET(CK14,-1,0)</f>
        <v>Лузский муниципальный район</v>
      </c>
      <c r="CL14" s="288" t="str">
        <f>$J14</f>
        <v>33622101001</v>
      </c>
    </row>
    <row r="15" spans="1:103" ht="21" customHeight="1">
      <c r="A15" s="148"/>
      <c r="B15" s="149"/>
      <c r="C15" s="152"/>
      <c r="D15" s="154"/>
      <c r="E15" s="348"/>
      <c r="F15" s="351" t="str">
        <f t="shared" si="4"/>
        <v>Лузский муниципальный район</v>
      </c>
      <c r="G15" s="367"/>
      <c r="H15" s="368"/>
      <c r="I15" s="351" t="str">
        <f t="shared" ref="I15:P22" si="9">I$14</f>
        <v>г Луза</v>
      </c>
      <c r="J15" s="369" t="str">
        <f t="shared" si="9"/>
        <v>33622101001</v>
      </c>
      <c r="K15" s="351" t="str">
        <f t="shared" si="9"/>
        <v>город</v>
      </c>
      <c r="L15" s="370">
        <f t="shared" si="9"/>
        <v>10.034000000000001</v>
      </c>
      <c r="M15" s="370">
        <f t="shared" si="9"/>
        <v>8.3000000000000007</v>
      </c>
      <c r="N15" s="371" t="str">
        <f t="shared" si="9"/>
        <v>нет</v>
      </c>
      <c r="O15" s="371" t="str">
        <f t="shared" si="9"/>
        <v>да</v>
      </c>
      <c r="P15" s="371" t="str">
        <f t="shared" si="9"/>
        <v>нет</v>
      </c>
      <c r="Q15" s="172" t="s">
        <v>411</v>
      </c>
      <c r="R15" s="170" t="s">
        <v>281</v>
      </c>
      <c r="S15" s="198" t="s">
        <v>9392</v>
      </c>
      <c r="T15" s="249">
        <v>12960</v>
      </c>
      <c r="U15" s="167" t="s">
        <v>223</v>
      </c>
      <c r="V15" s="218"/>
      <c r="W15" s="167" t="s">
        <v>401</v>
      </c>
      <c r="X15" s="168">
        <v>43767</v>
      </c>
      <c r="Y15" s="198" t="s">
        <v>9408</v>
      </c>
      <c r="Z15" s="168">
        <v>43780</v>
      </c>
      <c r="AA15" s="167" t="s">
        <v>222</v>
      </c>
      <c r="AB15" s="198">
        <v>2320.39</v>
      </c>
      <c r="AC15" s="249"/>
      <c r="AD15" s="250">
        <f t="shared" ref="AD15:AD21" si="10">AB15-AC15</f>
        <v>2320.39</v>
      </c>
      <c r="AE15" s="174"/>
      <c r="AF15" s="174"/>
      <c r="AG15" s="174"/>
      <c r="AH15" s="174"/>
      <c r="AI15" s="198"/>
      <c r="AJ15" s="168"/>
      <c r="AK15" s="198"/>
      <c r="AL15" s="174"/>
      <c r="AM15" s="174"/>
      <c r="AN15" s="174"/>
      <c r="AO15" s="175"/>
      <c r="AP15" s="168"/>
      <c r="AQ15" s="168"/>
      <c r="AR15" s="198"/>
      <c r="AS15" s="250">
        <f t="shared" ref="AS15:AS21" si="11">SUM(AT15:AY15)</f>
        <v>0</v>
      </c>
      <c r="AT15" s="249"/>
      <c r="AU15" s="249"/>
      <c r="AV15" s="249"/>
      <c r="AW15" s="249"/>
      <c r="AX15" s="249"/>
      <c r="AY15" s="249"/>
      <c r="AZ15" s="326">
        <f t="shared" si="5"/>
        <v>0</v>
      </c>
      <c r="BA15" s="328">
        <f t="shared" si="5"/>
        <v>0</v>
      </c>
      <c r="BB15" s="249"/>
      <c r="BC15" s="166"/>
      <c r="BD15" s="251">
        <f t="shared" ref="BD15:BD21" si="12">IF(BC15=0,0,BB15/BC15)</f>
        <v>0</v>
      </c>
      <c r="BE15" s="326">
        <f t="shared" si="6"/>
        <v>0</v>
      </c>
      <c r="BF15" s="198"/>
      <c r="BG15" s="249"/>
      <c r="BH15" s="166"/>
      <c r="BI15" s="166"/>
      <c r="BJ15" s="166"/>
      <c r="BK15" s="167"/>
      <c r="BL15" s="218" t="s">
        <v>547</v>
      </c>
      <c r="BM15" s="217" t="s">
        <v>547</v>
      </c>
      <c r="BN15" s="216" t="s">
        <v>547</v>
      </c>
      <c r="BO15" s="218" t="s">
        <v>547</v>
      </c>
      <c r="BP15" s="174"/>
      <c r="BQ15" s="177"/>
      <c r="BR15" s="174"/>
      <c r="BS15" s="174"/>
      <c r="BT15" s="174"/>
      <c r="BU15" s="174"/>
      <c r="BV15" s="174"/>
      <c r="BW15" s="174"/>
      <c r="BX15" s="174"/>
      <c r="BY15" s="198"/>
      <c r="BZ15" s="198"/>
      <c r="CA15" s="292"/>
      <c r="CB15" s="326">
        <f t="shared" si="7"/>
        <v>0</v>
      </c>
      <c r="CC15" s="338">
        <f t="shared" si="7"/>
        <v>0</v>
      </c>
      <c r="CD15" s="341">
        <f t="shared" si="7"/>
        <v>0</v>
      </c>
      <c r="CE15" s="324">
        <f t="shared" si="7"/>
        <v>0</v>
      </c>
      <c r="CF15" s="324">
        <f t="shared" si="7"/>
        <v>0</v>
      </c>
      <c r="CG15" s="174"/>
      <c r="CH15" s="174"/>
      <c r="CI15" s="174"/>
      <c r="CJ15" s="218" t="s">
        <v>547</v>
      </c>
      <c r="CK15" s="285" t="str">
        <f t="shared" ca="1" si="8"/>
        <v>Лузский муниципальный район</v>
      </c>
      <c r="CL15" s="285" t="str">
        <f t="shared" ref="CL15:CL22" ca="1" si="13">OFFSET(CL15,-1,0)</f>
        <v>33622101001</v>
      </c>
      <c r="CM15" s="144">
        <f ca="1">IFERROR(1/COUNTIFS('Общественные территории'!$CK$12:$CK$31,$CK15,'Общественные территории'!$CL$12:$CL$31,$CL15,'Общественные территории'!$S$12:$S$31,$S15),0)</f>
        <v>1</v>
      </c>
      <c r="CN15" s="144">
        <f ca="1">IFERROR(1/COUNTIFS('Общественные территории'!$CK$12:$CK$31,$CK15,'Общественные территории'!$CL$12:$CL$31,$CL15,'Общественные территории'!AI$12:AI$31,AI15,'Общественные территории'!AJ$12:AJ$31,AJ15),0)</f>
        <v>0</v>
      </c>
      <c r="CO15" s="144">
        <f ca="1">IFERROR(1/COUNTIFS('Общественные территории'!$CK$12:$CK$31,$CK15,'Общественные территории'!$CL$12:$CL$31,$CL15,'Общественные территории'!$S$12:$S$31,$S15,'Общественные территории'!BP$12:BP$31,BP15,'Общественные территории'!BP$12:BP$31,"a"),0)</f>
        <v>0</v>
      </c>
      <c r="CP15" s="144">
        <f ca="1">IFERROR(1/COUNTIFS('Общественные территории'!$CK$12:$CK$31,$CK15,'Общественные территории'!$CL$12:$CL$31,$CL15,'Общественные территории'!$S$12:$S$31,$S15,'Общественные территории'!BR$12:BR$31,BR15,'Общественные территории'!BR$12:BR$31,"a"),0)</f>
        <v>0</v>
      </c>
      <c r="CQ15" s="144">
        <f ca="1">IF(COUNTIFS('Общественные территории'!$CK$12:$CK$31,$CK15,'Общественные территории'!$CL$12:$CL$31,$CL15,'Общественные территории'!$S$12:$S$31,$S15,'Общественные территории'!BS$12:BS$31,"")&lt;&gt;0,0,IFERROR(1/COUNTIFS('Общественные территории'!$CK$12:$CK$31,$CK15,'Общественные территории'!$CL$12:$CL$31,$CL15,'Общественные территории'!$S$12:$S$31,$S15,'Общественные территории'!BS$12:BS$31,BS15,'Общественные территории'!BS$12:BS$31,"a"),0))</f>
        <v>0</v>
      </c>
      <c r="CR15" s="144">
        <f ca="1">IF(OR(CQ15&lt;&gt;0,CS15&lt;&gt;0),0,IFERROR(1/COUNTIFS('Общественные территории'!$CK$12:$CK$31,$CK15,'Общественные территории'!$CL$12:$CL$31,$CL15,'Общественные территории'!$S$12:$S$31,$S15,'Общественные территории'!BT$12:BT$31,BT15,'Общественные территории'!BT$12:BT$31,"a"),0))</f>
        <v>0</v>
      </c>
      <c r="CS15" s="144">
        <f ca="1">IF(COUNTIFS('Общественные территории'!$CK$12:$CK$31,$CK15,'Общественные территории'!$CL$12:$CL$31,$CL15,'Общественные территории'!$S$12:$S$31,$S15,'Общественные территории'!BU$12:BU$31,"a")=0,0,IFERROR(1/COUNTIFS('Общественные территории'!$CK$12:$CK$31,$CK15,'Общественные территории'!$CL$12:$CL$31,$CL15,'Общественные территории'!$S$12:$S$31,$S15),0))</f>
        <v>0</v>
      </c>
      <c r="CT15" s="144">
        <f ca="1">IFERROR(1/COUNTIFS('Общественные территории'!$CK$12:$CK$31,$CK15,'Общественные территории'!$CL$12:$CL$31,$CL15,'Общественные территории'!$S$12:$S$31,$S15,'Общественные территории'!BV$12:BV$31,BV15,'Общественные территории'!BV$12:BV$31,"a"),0)</f>
        <v>0</v>
      </c>
      <c r="CU15" s="144">
        <f ca="1">IFERROR(1/COUNTIFS('Общественные территории'!$CK$12:$CK$31,$CK15,'Общественные территории'!$CL$12:$CL$31,$CL15,'Общественные территории'!$S$12:$S$31,$S15,'Общественные территории'!BW$12:BW$31,BW15,'Общественные территории'!BW$12:BW$31,"a"),0)</f>
        <v>0</v>
      </c>
      <c r="CV15" s="144">
        <f ca="1">IFERROR(1/COUNTIFS('Общественные территории'!$CK$12:$CK$31,$CK15,'Общественные территории'!$CL$12:$CL$31,$CL15,'Общественные территории'!$S$12:$S$31,$S15,'Общественные территории'!BX$12:BX$31,BX15,'Общественные территории'!BX$12:BX$31,"a"),0)</f>
        <v>0</v>
      </c>
      <c r="CW15" s="144">
        <f ca="1">IFERROR(1/COUNTIFS('Общественные территории'!$CK$12:$CK$31,$CK15,'Общественные территории'!$CL$12:$CL$31,$CL15,'Общественные территории'!$S$12:$S$31,$S15,'Общественные территории'!CG$12:CG$31,CG15,'Общественные территории'!CG$12:CG$31,"a"),0)</f>
        <v>0</v>
      </c>
      <c r="CX15" s="144">
        <f ca="1">IFERROR(1/COUNTIFS('Общественные территории'!$CK$12:$CK$31,$CK15,'Общественные территории'!$CL$12:$CL$31,$CL15,'Общественные территории'!$S$12:$S$31,$S15,'Общественные территории'!CH$12:CH$31,CH15,'Общественные территории'!CH$12:CH$31,"a"),0)</f>
        <v>0</v>
      </c>
      <c r="CY15" s="144">
        <f ca="1">IFERROR(1/COUNTIFS('Общественные территории'!$CK$12:$CK$31,$CK15,'Общественные территории'!$CL$12:$CL$31,$CL15,'Общественные территории'!$S$12:$S$31,$S15,'Общественные территории'!CI$12:CI$31,CI15,'Общественные территории'!CI$12:CI$31,"a"),0)</f>
        <v>0</v>
      </c>
    </row>
    <row r="16" spans="1:103" ht="31.5">
      <c r="A16" s="148"/>
      <c r="B16" s="149"/>
      <c r="C16" s="152"/>
      <c r="D16" s="154"/>
      <c r="E16" s="348"/>
      <c r="F16" s="351" t="str">
        <f t="shared" si="4"/>
        <v>Лузский муниципальный район</v>
      </c>
      <c r="G16" s="367"/>
      <c r="H16" s="368"/>
      <c r="I16" s="351" t="str">
        <f t="shared" si="9"/>
        <v>г Луза</v>
      </c>
      <c r="J16" s="369" t="str">
        <f t="shared" si="9"/>
        <v>33622101001</v>
      </c>
      <c r="K16" s="351" t="str">
        <f t="shared" si="9"/>
        <v>город</v>
      </c>
      <c r="L16" s="370">
        <f t="shared" si="9"/>
        <v>10.034000000000001</v>
      </c>
      <c r="M16" s="370">
        <f t="shared" si="9"/>
        <v>8.3000000000000007</v>
      </c>
      <c r="N16" s="371" t="str">
        <f t="shared" si="9"/>
        <v>нет</v>
      </c>
      <c r="O16" s="371" t="str">
        <f t="shared" si="9"/>
        <v>да</v>
      </c>
      <c r="P16" s="371" t="str">
        <f t="shared" si="9"/>
        <v>нет</v>
      </c>
      <c r="Q16" s="172" t="s">
        <v>411</v>
      </c>
      <c r="R16" s="170" t="s">
        <v>427</v>
      </c>
      <c r="S16" s="198" t="s">
        <v>9393</v>
      </c>
      <c r="T16" s="249">
        <v>3072</v>
      </c>
      <c r="U16" s="167" t="s">
        <v>223</v>
      </c>
      <c r="V16" s="218"/>
      <c r="W16" s="167" t="s">
        <v>401</v>
      </c>
      <c r="X16" s="168">
        <v>43767</v>
      </c>
      <c r="Y16" s="198" t="s">
        <v>9409</v>
      </c>
      <c r="Z16" s="168">
        <v>43780</v>
      </c>
      <c r="AA16" s="167" t="s">
        <v>222</v>
      </c>
      <c r="AB16" s="198">
        <v>418.08</v>
      </c>
      <c r="AC16" s="249"/>
      <c r="AD16" s="250">
        <f t="shared" si="10"/>
        <v>418.08</v>
      </c>
      <c r="AE16" s="174"/>
      <c r="AF16" s="174"/>
      <c r="AG16" s="174"/>
      <c r="AH16" s="174"/>
      <c r="AI16" s="198"/>
      <c r="AJ16" s="168"/>
      <c r="AK16" s="198"/>
      <c r="AL16" s="174"/>
      <c r="AM16" s="174"/>
      <c r="AN16" s="174"/>
      <c r="AO16" s="175"/>
      <c r="AP16" s="168"/>
      <c r="AQ16" s="168"/>
      <c r="AR16" s="198"/>
      <c r="AS16" s="250">
        <f t="shared" si="11"/>
        <v>0</v>
      </c>
      <c r="AT16" s="249"/>
      <c r="AU16" s="249"/>
      <c r="AV16" s="249"/>
      <c r="AW16" s="249"/>
      <c r="AX16" s="249"/>
      <c r="AY16" s="249"/>
      <c r="AZ16" s="326">
        <f t="shared" si="5"/>
        <v>0</v>
      </c>
      <c r="BA16" s="328">
        <f t="shared" si="5"/>
        <v>0</v>
      </c>
      <c r="BB16" s="249"/>
      <c r="BC16" s="166"/>
      <c r="BD16" s="251">
        <f t="shared" si="12"/>
        <v>0</v>
      </c>
      <c r="BE16" s="326">
        <f t="shared" si="6"/>
        <v>0</v>
      </c>
      <c r="BF16" s="198"/>
      <c r="BG16" s="249"/>
      <c r="BH16" s="166"/>
      <c r="BI16" s="166"/>
      <c r="BJ16" s="166"/>
      <c r="BK16" s="167"/>
      <c r="BL16" s="218" t="s">
        <v>547</v>
      </c>
      <c r="BM16" s="217" t="s">
        <v>547</v>
      </c>
      <c r="BN16" s="216" t="s">
        <v>547</v>
      </c>
      <c r="BO16" s="218" t="s">
        <v>547</v>
      </c>
      <c r="BP16" s="174"/>
      <c r="BQ16" s="177"/>
      <c r="BR16" s="174"/>
      <c r="BS16" s="174"/>
      <c r="BT16" s="174"/>
      <c r="BU16" s="174"/>
      <c r="BV16" s="174"/>
      <c r="BW16" s="174"/>
      <c r="BX16" s="174"/>
      <c r="BY16" s="198"/>
      <c r="BZ16" s="198"/>
      <c r="CA16" s="292"/>
      <c r="CB16" s="326">
        <f t="shared" si="7"/>
        <v>0</v>
      </c>
      <c r="CC16" s="338">
        <f t="shared" si="7"/>
        <v>0</v>
      </c>
      <c r="CD16" s="341">
        <f t="shared" si="7"/>
        <v>0</v>
      </c>
      <c r="CE16" s="324">
        <f t="shared" si="7"/>
        <v>0</v>
      </c>
      <c r="CF16" s="324">
        <f t="shared" si="7"/>
        <v>0</v>
      </c>
      <c r="CG16" s="174"/>
      <c r="CH16" s="174"/>
      <c r="CI16" s="174"/>
      <c r="CJ16" s="218" t="s">
        <v>547</v>
      </c>
      <c r="CK16" s="285" t="str">
        <f t="shared" ca="1" si="8"/>
        <v>Лузский муниципальный район</v>
      </c>
      <c r="CL16" s="285" t="str">
        <f t="shared" ca="1" si="13"/>
        <v>33622101001</v>
      </c>
      <c r="CM16" s="144">
        <f ca="1">IFERROR(1/COUNTIFS('Общественные территории'!$CK$12:$CK$31,$CK16,'Общественные территории'!$CL$12:$CL$31,$CL16,'Общественные территории'!$S$12:$S$31,$S16),0)</f>
        <v>1</v>
      </c>
      <c r="CN16" s="144">
        <f ca="1">IFERROR(1/COUNTIFS('Общественные территории'!$CK$12:$CK$31,$CK16,'Общественные территории'!$CL$12:$CL$31,$CL16,'Общественные территории'!AI$12:AI$31,AI16,'Общественные территории'!AJ$12:AJ$31,AJ16),0)</f>
        <v>0</v>
      </c>
      <c r="CO16" s="144">
        <f ca="1">IFERROR(1/COUNTIFS('Общественные территории'!$CK$12:$CK$31,$CK16,'Общественные территории'!$CL$12:$CL$31,$CL16,'Общественные территории'!$S$12:$S$31,$S16,'Общественные территории'!BP$12:BP$31,BP16,'Общественные территории'!BP$12:BP$31,"a"),0)</f>
        <v>0</v>
      </c>
      <c r="CP16" s="144">
        <f ca="1">IFERROR(1/COUNTIFS('Общественные территории'!$CK$12:$CK$31,$CK16,'Общественные территории'!$CL$12:$CL$31,$CL16,'Общественные территории'!$S$12:$S$31,$S16,'Общественные территории'!BR$12:BR$31,BR16,'Общественные территории'!BR$12:BR$31,"a"),0)</f>
        <v>0</v>
      </c>
      <c r="CQ16" s="144">
        <f ca="1">IF(COUNTIFS('Общественные территории'!$CK$12:$CK$31,$CK16,'Общественные территории'!$CL$12:$CL$31,$CL16,'Общественные территории'!$S$12:$S$31,$S16,'Общественные территории'!BS$12:BS$31,"")&lt;&gt;0,0,IFERROR(1/COUNTIFS('Общественные территории'!$CK$12:$CK$31,$CK16,'Общественные территории'!$CL$12:$CL$31,$CL16,'Общественные территории'!$S$12:$S$31,$S16,'Общественные территории'!BS$12:BS$31,BS16,'Общественные территории'!BS$12:BS$31,"a"),0))</f>
        <v>0</v>
      </c>
      <c r="CR16" s="144">
        <f ca="1">IF(OR(CQ16&lt;&gt;0,CS16&lt;&gt;0),0,IFERROR(1/COUNTIFS('Общественные территории'!$CK$12:$CK$31,$CK16,'Общественные территории'!$CL$12:$CL$31,$CL16,'Общественные территории'!$S$12:$S$31,$S16,'Общественные территории'!BT$12:BT$31,BT16,'Общественные территории'!BT$12:BT$31,"a"),0))</f>
        <v>0</v>
      </c>
      <c r="CS16" s="144">
        <f ca="1">IF(COUNTIFS('Общественные территории'!$CK$12:$CK$31,$CK16,'Общественные территории'!$CL$12:$CL$31,$CL16,'Общественные территории'!$S$12:$S$31,$S16,'Общественные территории'!BU$12:BU$31,"a")=0,0,IFERROR(1/COUNTIFS('Общественные территории'!$CK$12:$CK$31,$CK16,'Общественные территории'!$CL$12:$CL$31,$CL16,'Общественные территории'!$S$12:$S$31,$S16),0))</f>
        <v>0</v>
      </c>
      <c r="CT16" s="144">
        <f ca="1">IFERROR(1/COUNTIFS('Общественные территории'!$CK$12:$CK$31,$CK16,'Общественные территории'!$CL$12:$CL$31,$CL16,'Общественные территории'!$S$12:$S$31,$S16,'Общественные территории'!BV$12:BV$31,BV16,'Общественные территории'!BV$12:BV$31,"a"),0)</f>
        <v>0</v>
      </c>
      <c r="CU16" s="144">
        <f ca="1">IFERROR(1/COUNTIFS('Общественные территории'!$CK$12:$CK$31,$CK16,'Общественные территории'!$CL$12:$CL$31,$CL16,'Общественные территории'!$S$12:$S$31,$S16,'Общественные территории'!BW$12:BW$31,BW16,'Общественные территории'!BW$12:BW$31,"a"),0)</f>
        <v>0</v>
      </c>
      <c r="CV16" s="144">
        <f ca="1">IFERROR(1/COUNTIFS('Общественные территории'!$CK$12:$CK$31,$CK16,'Общественные территории'!$CL$12:$CL$31,$CL16,'Общественные территории'!$S$12:$S$31,$S16,'Общественные территории'!BX$12:BX$31,BX16,'Общественные территории'!BX$12:BX$31,"a"),0)</f>
        <v>0</v>
      </c>
      <c r="CW16" s="144">
        <f ca="1">IFERROR(1/COUNTIFS('Общественные территории'!$CK$12:$CK$31,$CK16,'Общественные территории'!$CL$12:$CL$31,$CL16,'Общественные территории'!$S$12:$S$31,$S16,'Общественные территории'!CG$12:CG$31,CG16,'Общественные территории'!CG$12:CG$31,"a"),0)</f>
        <v>0</v>
      </c>
      <c r="CX16" s="144">
        <f ca="1">IFERROR(1/COUNTIFS('Общественные территории'!$CK$12:$CK$31,$CK16,'Общественные территории'!$CL$12:$CL$31,$CL16,'Общественные территории'!$S$12:$S$31,$S16,'Общественные территории'!CH$12:CH$31,CH16,'Общественные территории'!CH$12:CH$31,"a"),0)</f>
        <v>0</v>
      </c>
      <c r="CY16" s="144">
        <f ca="1">IFERROR(1/COUNTIFS('Общественные территории'!$CK$12:$CK$31,$CK16,'Общественные территории'!$CL$12:$CL$31,$CL16,'Общественные территории'!$S$12:$S$31,$S16,'Общественные территории'!CI$12:CI$31,CI16,'Общественные территории'!CI$12:CI$31,"a"),0)</f>
        <v>0</v>
      </c>
    </row>
    <row r="17" spans="1:103" ht="21" customHeight="1">
      <c r="A17" s="148"/>
      <c r="B17" s="149"/>
      <c r="C17" s="152"/>
      <c r="D17" s="154"/>
      <c r="E17" s="348"/>
      <c r="F17" s="351" t="str">
        <f t="shared" si="4"/>
        <v>Лузский муниципальный район</v>
      </c>
      <c r="G17" s="367"/>
      <c r="H17" s="368"/>
      <c r="I17" s="351" t="str">
        <f t="shared" si="9"/>
        <v>г Луза</v>
      </c>
      <c r="J17" s="369" t="str">
        <f t="shared" si="9"/>
        <v>33622101001</v>
      </c>
      <c r="K17" s="351" t="str">
        <f t="shared" si="9"/>
        <v>город</v>
      </c>
      <c r="L17" s="370">
        <f t="shared" si="9"/>
        <v>10.034000000000001</v>
      </c>
      <c r="M17" s="370">
        <f t="shared" si="9"/>
        <v>8.3000000000000007</v>
      </c>
      <c r="N17" s="371" t="str">
        <f t="shared" si="9"/>
        <v>нет</v>
      </c>
      <c r="O17" s="371" t="str">
        <f t="shared" si="9"/>
        <v>да</v>
      </c>
      <c r="P17" s="371" t="str">
        <f t="shared" si="9"/>
        <v>нет</v>
      </c>
      <c r="Q17" s="172" t="s">
        <v>411</v>
      </c>
      <c r="R17" s="170" t="s">
        <v>428</v>
      </c>
      <c r="S17" s="198" t="s">
        <v>9394</v>
      </c>
      <c r="T17" s="249">
        <v>1648</v>
      </c>
      <c r="U17" s="167" t="s">
        <v>223</v>
      </c>
      <c r="V17" s="218"/>
      <c r="W17" s="167" t="s">
        <v>401</v>
      </c>
      <c r="X17" s="168">
        <v>43767</v>
      </c>
      <c r="Y17" s="198" t="s">
        <v>9410</v>
      </c>
      <c r="Z17" s="168">
        <v>43780</v>
      </c>
      <c r="AA17" s="167" t="s">
        <v>222</v>
      </c>
      <c r="AB17" s="198">
        <v>378.99</v>
      </c>
      <c r="AC17" s="249"/>
      <c r="AD17" s="250">
        <f t="shared" si="10"/>
        <v>378.99</v>
      </c>
      <c r="AE17" s="174"/>
      <c r="AF17" s="174"/>
      <c r="AG17" s="174"/>
      <c r="AH17" s="174"/>
      <c r="AI17" s="198"/>
      <c r="AJ17" s="168"/>
      <c r="AK17" s="198"/>
      <c r="AL17" s="174"/>
      <c r="AM17" s="174"/>
      <c r="AN17" s="174"/>
      <c r="AO17" s="175"/>
      <c r="AP17" s="168"/>
      <c r="AQ17" s="168"/>
      <c r="AR17" s="198"/>
      <c r="AS17" s="250">
        <f t="shared" si="11"/>
        <v>0</v>
      </c>
      <c r="AT17" s="249"/>
      <c r="AU17" s="249"/>
      <c r="AV17" s="249"/>
      <c r="AW17" s="249"/>
      <c r="AX17" s="249"/>
      <c r="AY17" s="249"/>
      <c r="AZ17" s="326">
        <f t="shared" si="5"/>
        <v>0</v>
      </c>
      <c r="BA17" s="328">
        <f t="shared" si="5"/>
        <v>0</v>
      </c>
      <c r="BB17" s="249"/>
      <c r="BC17" s="166"/>
      <c r="BD17" s="251">
        <f t="shared" si="12"/>
        <v>0</v>
      </c>
      <c r="BE17" s="326">
        <f t="shared" si="6"/>
        <v>0</v>
      </c>
      <c r="BF17" s="198"/>
      <c r="BG17" s="249"/>
      <c r="BH17" s="166"/>
      <c r="BI17" s="166"/>
      <c r="BJ17" s="166"/>
      <c r="BK17" s="167"/>
      <c r="BL17" s="218" t="s">
        <v>547</v>
      </c>
      <c r="BM17" s="217" t="s">
        <v>547</v>
      </c>
      <c r="BN17" s="216" t="s">
        <v>547</v>
      </c>
      <c r="BO17" s="218" t="s">
        <v>547</v>
      </c>
      <c r="BP17" s="174"/>
      <c r="BQ17" s="177"/>
      <c r="BR17" s="174"/>
      <c r="BS17" s="174"/>
      <c r="BT17" s="174"/>
      <c r="BU17" s="174"/>
      <c r="BV17" s="174"/>
      <c r="BW17" s="174"/>
      <c r="BX17" s="174"/>
      <c r="BY17" s="198"/>
      <c r="BZ17" s="198"/>
      <c r="CA17" s="292"/>
      <c r="CB17" s="326">
        <f t="shared" si="7"/>
        <v>0</v>
      </c>
      <c r="CC17" s="338">
        <f t="shared" si="7"/>
        <v>0</v>
      </c>
      <c r="CD17" s="341">
        <f t="shared" si="7"/>
        <v>0</v>
      </c>
      <c r="CE17" s="324">
        <f t="shared" si="7"/>
        <v>0</v>
      </c>
      <c r="CF17" s="324">
        <f t="shared" si="7"/>
        <v>0</v>
      </c>
      <c r="CG17" s="174"/>
      <c r="CH17" s="174"/>
      <c r="CI17" s="174"/>
      <c r="CJ17" s="218" t="s">
        <v>547</v>
      </c>
      <c r="CK17" s="285" t="str">
        <f t="shared" ca="1" si="8"/>
        <v>Лузский муниципальный район</v>
      </c>
      <c r="CL17" s="285" t="str">
        <f t="shared" ca="1" si="13"/>
        <v>33622101001</v>
      </c>
      <c r="CM17" s="144">
        <f ca="1">IFERROR(1/COUNTIFS('Общественные территории'!$CK$12:$CK$31,$CK17,'Общественные территории'!$CL$12:$CL$31,$CL17,'Общественные территории'!$S$12:$S$31,$S17),0)</f>
        <v>1</v>
      </c>
      <c r="CN17" s="144">
        <f ca="1">IFERROR(1/COUNTIFS('Общественные территории'!$CK$12:$CK$31,$CK17,'Общественные территории'!$CL$12:$CL$31,$CL17,'Общественные территории'!AI$12:AI$31,AI17,'Общественные территории'!AJ$12:AJ$31,AJ17),0)</f>
        <v>0</v>
      </c>
      <c r="CO17" s="144">
        <f ca="1">IFERROR(1/COUNTIFS('Общественные территории'!$CK$12:$CK$31,$CK17,'Общественные территории'!$CL$12:$CL$31,$CL17,'Общественные территории'!$S$12:$S$31,$S17,'Общественные территории'!BP$12:BP$31,BP17,'Общественные территории'!BP$12:BP$31,"a"),0)</f>
        <v>0</v>
      </c>
      <c r="CP17" s="144">
        <f ca="1">IFERROR(1/COUNTIFS('Общественные территории'!$CK$12:$CK$31,$CK17,'Общественные территории'!$CL$12:$CL$31,$CL17,'Общественные территории'!$S$12:$S$31,$S17,'Общественные территории'!BR$12:BR$31,BR17,'Общественные территории'!BR$12:BR$31,"a"),0)</f>
        <v>0</v>
      </c>
      <c r="CQ17" s="144">
        <f ca="1">IF(COUNTIFS('Общественные территории'!$CK$12:$CK$31,$CK17,'Общественные территории'!$CL$12:$CL$31,$CL17,'Общественные территории'!$S$12:$S$31,$S17,'Общественные территории'!BS$12:BS$31,"")&lt;&gt;0,0,IFERROR(1/COUNTIFS('Общественные территории'!$CK$12:$CK$31,$CK17,'Общественные территории'!$CL$12:$CL$31,$CL17,'Общественные территории'!$S$12:$S$31,$S17,'Общественные территории'!BS$12:BS$31,BS17,'Общественные территории'!BS$12:BS$31,"a"),0))</f>
        <v>0</v>
      </c>
      <c r="CR17" s="144">
        <f ca="1">IF(OR(CQ17&lt;&gt;0,CS17&lt;&gt;0),0,IFERROR(1/COUNTIFS('Общественные территории'!$CK$12:$CK$31,$CK17,'Общественные территории'!$CL$12:$CL$31,$CL17,'Общественные территории'!$S$12:$S$31,$S17,'Общественные территории'!BT$12:BT$31,BT17,'Общественные территории'!BT$12:BT$31,"a"),0))</f>
        <v>0</v>
      </c>
      <c r="CS17" s="144">
        <f ca="1">IF(COUNTIFS('Общественные территории'!$CK$12:$CK$31,$CK17,'Общественные территории'!$CL$12:$CL$31,$CL17,'Общественные территории'!$S$12:$S$31,$S17,'Общественные территории'!BU$12:BU$31,"a")=0,0,IFERROR(1/COUNTIFS('Общественные территории'!$CK$12:$CK$31,$CK17,'Общественные территории'!$CL$12:$CL$31,$CL17,'Общественные территории'!$S$12:$S$31,$S17),0))</f>
        <v>0</v>
      </c>
      <c r="CT17" s="144">
        <f ca="1">IFERROR(1/COUNTIFS('Общественные территории'!$CK$12:$CK$31,$CK17,'Общественные территории'!$CL$12:$CL$31,$CL17,'Общественные территории'!$S$12:$S$31,$S17,'Общественные территории'!BV$12:BV$31,BV17,'Общественные территории'!BV$12:BV$31,"a"),0)</f>
        <v>0</v>
      </c>
      <c r="CU17" s="144">
        <f ca="1">IFERROR(1/COUNTIFS('Общественные территории'!$CK$12:$CK$31,$CK17,'Общественные территории'!$CL$12:$CL$31,$CL17,'Общественные территории'!$S$12:$S$31,$S17,'Общественные территории'!BW$12:BW$31,BW17,'Общественные территории'!BW$12:BW$31,"a"),0)</f>
        <v>0</v>
      </c>
      <c r="CV17" s="144">
        <f ca="1">IFERROR(1/COUNTIFS('Общественные территории'!$CK$12:$CK$31,$CK17,'Общественные территории'!$CL$12:$CL$31,$CL17,'Общественные территории'!$S$12:$S$31,$S17,'Общественные территории'!BX$12:BX$31,BX17,'Общественные территории'!BX$12:BX$31,"a"),0)</f>
        <v>0</v>
      </c>
      <c r="CW17" s="144">
        <f ca="1">IFERROR(1/COUNTIFS('Общественные территории'!$CK$12:$CK$31,$CK17,'Общественные территории'!$CL$12:$CL$31,$CL17,'Общественные территории'!$S$12:$S$31,$S17,'Общественные территории'!CG$12:CG$31,CG17,'Общественные территории'!CG$12:CG$31,"a"),0)</f>
        <v>0</v>
      </c>
      <c r="CX17" s="144">
        <f ca="1">IFERROR(1/COUNTIFS('Общественные территории'!$CK$12:$CK$31,$CK17,'Общественные территории'!$CL$12:$CL$31,$CL17,'Общественные территории'!$S$12:$S$31,$S17,'Общественные территории'!CH$12:CH$31,CH17,'Общественные территории'!CH$12:CH$31,"a"),0)</f>
        <v>0</v>
      </c>
      <c r="CY17" s="144">
        <f ca="1">IFERROR(1/COUNTIFS('Общественные территории'!$CK$12:$CK$31,$CK17,'Общественные территории'!$CL$12:$CL$31,$CL17,'Общественные территории'!$S$12:$S$31,$S17,'Общественные территории'!CI$12:CI$31,CI17,'Общественные территории'!CI$12:CI$31,"a"),0)</f>
        <v>0</v>
      </c>
    </row>
    <row r="18" spans="1:103" ht="21" customHeight="1">
      <c r="A18" s="148"/>
      <c r="B18" s="149"/>
      <c r="C18" s="152"/>
      <c r="D18" s="154"/>
      <c r="E18" s="348"/>
      <c r="F18" s="351" t="str">
        <f t="shared" si="4"/>
        <v>Лузский муниципальный район</v>
      </c>
      <c r="G18" s="367"/>
      <c r="H18" s="368"/>
      <c r="I18" s="351" t="str">
        <f t="shared" si="9"/>
        <v>г Луза</v>
      </c>
      <c r="J18" s="369" t="str">
        <f t="shared" si="9"/>
        <v>33622101001</v>
      </c>
      <c r="K18" s="351" t="str">
        <f t="shared" si="9"/>
        <v>город</v>
      </c>
      <c r="L18" s="370">
        <f t="shared" si="9"/>
        <v>10.034000000000001</v>
      </c>
      <c r="M18" s="370">
        <f t="shared" si="9"/>
        <v>8.3000000000000007</v>
      </c>
      <c r="N18" s="371" t="str">
        <f t="shared" si="9"/>
        <v>нет</v>
      </c>
      <c r="O18" s="371" t="str">
        <f t="shared" si="9"/>
        <v>да</v>
      </c>
      <c r="P18" s="371" t="str">
        <f t="shared" si="9"/>
        <v>нет</v>
      </c>
      <c r="Q18" s="172" t="s">
        <v>411</v>
      </c>
      <c r="R18" s="170" t="s">
        <v>429</v>
      </c>
      <c r="S18" s="198" t="s">
        <v>9395</v>
      </c>
      <c r="T18" s="249">
        <v>1739</v>
      </c>
      <c r="U18" s="167" t="s">
        <v>223</v>
      </c>
      <c r="V18" s="218"/>
      <c r="W18" s="167" t="s">
        <v>401</v>
      </c>
      <c r="X18" s="168">
        <v>43767</v>
      </c>
      <c r="Y18" s="198" t="s">
        <v>9386</v>
      </c>
      <c r="Z18" s="168">
        <v>43780</v>
      </c>
      <c r="AA18" s="167" t="s">
        <v>222</v>
      </c>
      <c r="AB18" s="198">
        <v>266.61</v>
      </c>
      <c r="AC18" s="249"/>
      <c r="AD18" s="250">
        <f t="shared" si="10"/>
        <v>266.61</v>
      </c>
      <c r="AE18" s="174"/>
      <c r="AF18" s="174"/>
      <c r="AG18" s="174"/>
      <c r="AH18" s="174"/>
      <c r="AI18" s="198"/>
      <c r="AJ18" s="168"/>
      <c r="AK18" s="198"/>
      <c r="AL18" s="174"/>
      <c r="AM18" s="174"/>
      <c r="AN18" s="174"/>
      <c r="AO18" s="175"/>
      <c r="AP18" s="168"/>
      <c r="AQ18" s="168"/>
      <c r="AR18" s="198"/>
      <c r="AS18" s="250">
        <f t="shared" si="11"/>
        <v>0</v>
      </c>
      <c r="AT18" s="249"/>
      <c r="AU18" s="249"/>
      <c r="AV18" s="249"/>
      <c r="AW18" s="249"/>
      <c r="AX18" s="249"/>
      <c r="AY18" s="249"/>
      <c r="AZ18" s="326">
        <f t="shared" si="5"/>
        <v>0</v>
      </c>
      <c r="BA18" s="328">
        <f t="shared" si="5"/>
        <v>0</v>
      </c>
      <c r="BB18" s="249"/>
      <c r="BC18" s="166"/>
      <c r="BD18" s="251">
        <f t="shared" si="12"/>
        <v>0</v>
      </c>
      <c r="BE18" s="326">
        <f t="shared" si="6"/>
        <v>0</v>
      </c>
      <c r="BF18" s="198"/>
      <c r="BG18" s="249"/>
      <c r="BH18" s="166"/>
      <c r="BI18" s="166"/>
      <c r="BJ18" s="166"/>
      <c r="BK18" s="167"/>
      <c r="BL18" s="218" t="s">
        <v>547</v>
      </c>
      <c r="BM18" s="217" t="s">
        <v>547</v>
      </c>
      <c r="BN18" s="216" t="s">
        <v>547</v>
      </c>
      <c r="BO18" s="218" t="s">
        <v>547</v>
      </c>
      <c r="BP18" s="174"/>
      <c r="BQ18" s="177"/>
      <c r="BR18" s="174"/>
      <c r="BS18" s="174"/>
      <c r="BT18" s="174"/>
      <c r="BU18" s="174"/>
      <c r="BV18" s="174"/>
      <c r="BW18" s="174"/>
      <c r="BX18" s="174"/>
      <c r="BY18" s="198"/>
      <c r="BZ18" s="198"/>
      <c r="CA18" s="292"/>
      <c r="CB18" s="326">
        <f t="shared" si="7"/>
        <v>0</v>
      </c>
      <c r="CC18" s="338">
        <f t="shared" si="7"/>
        <v>0</v>
      </c>
      <c r="CD18" s="341">
        <f t="shared" si="7"/>
        <v>0</v>
      </c>
      <c r="CE18" s="324">
        <f t="shared" si="7"/>
        <v>0</v>
      </c>
      <c r="CF18" s="324">
        <f t="shared" si="7"/>
        <v>0</v>
      </c>
      <c r="CG18" s="174"/>
      <c r="CH18" s="174"/>
      <c r="CI18" s="174"/>
      <c r="CJ18" s="218" t="s">
        <v>547</v>
      </c>
      <c r="CK18" s="285" t="str">
        <f t="shared" ca="1" si="8"/>
        <v>Лузский муниципальный район</v>
      </c>
      <c r="CL18" s="285" t="str">
        <f t="shared" ca="1" si="13"/>
        <v>33622101001</v>
      </c>
      <c r="CM18" s="144">
        <f ca="1">IFERROR(1/COUNTIFS('Общественные территории'!$CK$12:$CK$31,$CK18,'Общественные территории'!$CL$12:$CL$31,$CL18,'Общественные территории'!$S$12:$S$31,$S18),0)</f>
        <v>1</v>
      </c>
      <c r="CN18" s="144">
        <f ca="1">IFERROR(1/COUNTIFS('Общественные территории'!$CK$12:$CK$31,$CK18,'Общественные территории'!$CL$12:$CL$31,$CL18,'Общественные территории'!AI$12:AI$31,AI18,'Общественные территории'!AJ$12:AJ$31,AJ18),0)</f>
        <v>0</v>
      </c>
      <c r="CO18" s="144">
        <f ca="1">IFERROR(1/COUNTIFS('Общественные территории'!$CK$12:$CK$31,$CK18,'Общественные территории'!$CL$12:$CL$31,$CL18,'Общественные территории'!$S$12:$S$31,$S18,'Общественные территории'!BP$12:BP$31,BP18,'Общественные территории'!BP$12:BP$31,"a"),0)</f>
        <v>0</v>
      </c>
      <c r="CP18" s="144">
        <f ca="1">IFERROR(1/COUNTIFS('Общественные территории'!$CK$12:$CK$31,$CK18,'Общественные территории'!$CL$12:$CL$31,$CL18,'Общественные территории'!$S$12:$S$31,$S18,'Общественные территории'!BR$12:BR$31,BR18,'Общественные территории'!BR$12:BR$31,"a"),0)</f>
        <v>0</v>
      </c>
      <c r="CQ18" s="144">
        <f ca="1">IF(COUNTIFS('Общественные территории'!$CK$12:$CK$31,$CK18,'Общественные территории'!$CL$12:$CL$31,$CL18,'Общественные территории'!$S$12:$S$31,$S18,'Общественные территории'!BS$12:BS$31,"")&lt;&gt;0,0,IFERROR(1/COUNTIFS('Общественные территории'!$CK$12:$CK$31,$CK18,'Общественные территории'!$CL$12:$CL$31,$CL18,'Общественные территории'!$S$12:$S$31,$S18,'Общественные территории'!BS$12:BS$31,BS18,'Общественные территории'!BS$12:BS$31,"a"),0))</f>
        <v>0</v>
      </c>
      <c r="CR18" s="144">
        <f ca="1">IF(OR(CQ18&lt;&gt;0,CS18&lt;&gt;0),0,IFERROR(1/COUNTIFS('Общественные территории'!$CK$12:$CK$31,$CK18,'Общественные территории'!$CL$12:$CL$31,$CL18,'Общественные территории'!$S$12:$S$31,$S18,'Общественные территории'!BT$12:BT$31,BT18,'Общественные территории'!BT$12:BT$31,"a"),0))</f>
        <v>0</v>
      </c>
      <c r="CS18" s="144">
        <f ca="1">IF(COUNTIFS('Общественные территории'!$CK$12:$CK$31,$CK18,'Общественные территории'!$CL$12:$CL$31,$CL18,'Общественные территории'!$S$12:$S$31,$S18,'Общественные территории'!BU$12:BU$31,"a")=0,0,IFERROR(1/COUNTIFS('Общественные территории'!$CK$12:$CK$31,$CK18,'Общественные территории'!$CL$12:$CL$31,$CL18,'Общественные территории'!$S$12:$S$31,$S18),0))</f>
        <v>0</v>
      </c>
      <c r="CT18" s="144">
        <f ca="1">IFERROR(1/COUNTIFS('Общественные территории'!$CK$12:$CK$31,$CK18,'Общественные территории'!$CL$12:$CL$31,$CL18,'Общественные территории'!$S$12:$S$31,$S18,'Общественные территории'!BV$12:BV$31,BV18,'Общественные территории'!BV$12:BV$31,"a"),0)</f>
        <v>0</v>
      </c>
      <c r="CU18" s="144">
        <f ca="1">IFERROR(1/COUNTIFS('Общественные территории'!$CK$12:$CK$31,$CK18,'Общественные территории'!$CL$12:$CL$31,$CL18,'Общественные территории'!$S$12:$S$31,$S18,'Общественные территории'!BW$12:BW$31,BW18,'Общественные территории'!BW$12:BW$31,"a"),0)</f>
        <v>0</v>
      </c>
      <c r="CV18" s="144">
        <f ca="1">IFERROR(1/COUNTIFS('Общественные территории'!$CK$12:$CK$31,$CK18,'Общественные территории'!$CL$12:$CL$31,$CL18,'Общественные территории'!$S$12:$S$31,$S18,'Общественные территории'!BX$12:BX$31,BX18,'Общественные территории'!BX$12:BX$31,"a"),0)</f>
        <v>0</v>
      </c>
      <c r="CW18" s="144">
        <f ca="1">IFERROR(1/COUNTIFS('Общественные территории'!$CK$12:$CK$31,$CK18,'Общественные территории'!$CL$12:$CL$31,$CL18,'Общественные территории'!$S$12:$S$31,$S18,'Общественные территории'!CG$12:CG$31,CG18,'Общественные территории'!CG$12:CG$31,"a"),0)</f>
        <v>0</v>
      </c>
      <c r="CX18" s="144">
        <f ca="1">IFERROR(1/COUNTIFS('Общественные территории'!$CK$12:$CK$31,$CK18,'Общественные территории'!$CL$12:$CL$31,$CL18,'Общественные территории'!$S$12:$S$31,$S18,'Общественные территории'!CH$12:CH$31,CH18,'Общественные территории'!CH$12:CH$31,"a"),0)</f>
        <v>0</v>
      </c>
      <c r="CY18" s="144">
        <f ca="1">IFERROR(1/COUNTIFS('Общественные территории'!$CK$12:$CK$31,$CK18,'Общественные территории'!$CL$12:$CL$31,$CL18,'Общественные территории'!$S$12:$S$31,$S18,'Общественные территории'!CI$12:CI$31,CI18,'Общественные территории'!CI$12:CI$31,"a"),0)</f>
        <v>0</v>
      </c>
    </row>
    <row r="19" spans="1:103" ht="21" customHeight="1">
      <c r="A19" s="148"/>
      <c r="B19" s="149"/>
      <c r="C19" s="152"/>
      <c r="D19" s="154"/>
      <c r="E19" s="348"/>
      <c r="F19" s="351" t="str">
        <f t="shared" si="4"/>
        <v>Лузский муниципальный район</v>
      </c>
      <c r="G19" s="367"/>
      <c r="H19" s="368"/>
      <c r="I19" s="351" t="str">
        <f t="shared" si="9"/>
        <v>г Луза</v>
      </c>
      <c r="J19" s="369" t="str">
        <f t="shared" si="9"/>
        <v>33622101001</v>
      </c>
      <c r="K19" s="351" t="str">
        <f t="shared" si="9"/>
        <v>город</v>
      </c>
      <c r="L19" s="370">
        <f t="shared" si="9"/>
        <v>10.034000000000001</v>
      </c>
      <c r="M19" s="370">
        <f t="shared" si="9"/>
        <v>8.3000000000000007</v>
      </c>
      <c r="N19" s="371" t="str">
        <f t="shared" si="9"/>
        <v>нет</v>
      </c>
      <c r="O19" s="371" t="str">
        <f t="shared" si="9"/>
        <v>да</v>
      </c>
      <c r="P19" s="371" t="str">
        <f t="shared" si="9"/>
        <v>нет</v>
      </c>
      <c r="Q19" s="172" t="s">
        <v>411</v>
      </c>
      <c r="R19" s="170" t="s">
        <v>432</v>
      </c>
      <c r="S19" s="198" t="s">
        <v>9396</v>
      </c>
      <c r="T19" s="249">
        <v>2550</v>
      </c>
      <c r="U19" s="167" t="s">
        <v>223</v>
      </c>
      <c r="V19" s="218"/>
      <c r="W19" s="167" t="s">
        <v>401</v>
      </c>
      <c r="X19" s="168">
        <v>43767</v>
      </c>
      <c r="Y19" s="198" t="s">
        <v>9411</v>
      </c>
      <c r="Z19" s="168">
        <v>43780</v>
      </c>
      <c r="AA19" s="167" t="s">
        <v>222</v>
      </c>
      <c r="AB19" s="198">
        <v>213.23500000000001</v>
      </c>
      <c r="AC19" s="249"/>
      <c r="AD19" s="250">
        <f t="shared" si="10"/>
        <v>213.23500000000001</v>
      </c>
      <c r="AE19" s="174"/>
      <c r="AF19" s="174"/>
      <c r="AG19" s="174"/>
      <c r="AH19" s="174"/>
      <c r="AI19" s="198"/>
      <c r="AJ19" s="168"/>
      <c r="AK19" s="198"/>
      <c r="AL19" s="174"/>
      <c r="AM19" s="174"/>
      <c r="AN19" s="174"/>
      <c r="AO19" s="175"/>
      <c r="AP19" s="168"/>
      <c r="AQ19" s="168"/>
      <c r="AR19" s="198"/>
      <c r="AS19" s="250">
        <f t="shared" si="11"/>
        <v>0</v>
      </c>
      <c r="AT19" s="249"/>
      <c r="AU19" s="249"/>
      <c r="AV19" s="249"/>
      <c r="AW19" s="249"/>
      <c r="AX19" s="249"/>
      <c r="AY19" s="249"/>
      <c r="AZ19" s="326">
        <f t="shared" si="5"/>
        <v>0</v>
      </c>
      <c r="BA19" s="328">
        <f t="shared" si="5"/>
        <v>0</v>
      </c>
      <c r="BB19" s="249"/>
      <c r="BC19" s="166"/>
      <c r="BD19" s="251">
        <f t="shared" si="12"/>
        <v>0</v>
      </c>
      <c r="BE19" s="326">
        <f t="shared" si="6"/>
        <v>0</v>
      </c>
      <c r="BF19" s="198"/>
      <c r="BG19" s="249"/>
      <c r="BH19" s="166"/>
      <c r="BI19" s="166"/>
      <c r="BJ19" s="166"/>
      <c r="BK19" s="167"/>
      <c r="BL19" s="218" t="s">
        <v>547</v>
      </c>
      <c r="BM19" s="217" t="s">
        <v>547</v>
      </c>
      <c r="BN19" s="216" t="s">
        <v>547</v>
      </c>
      <c r="BO19" s="218" t="s">
        <v>547</v>
      </c>
      <c r="BP19" s="174"/>
      <c r="BQ19" s="177"/>
      <c r="BR19" s="174"/>
      <c r="BS19" s="174"/>
      <c r="BT19" s="174"/>
      <c r="BU19" s="174"/>
      <c r="BV19" s="174"/>
      <c r="BW19" s="174"/>
      <c r="BX19" s="174"/>
      <c r="BY19" s="198"/>
      <c r="BZ19" s="198"/>
      <c r="CA19" s="292"/>
      <c r="CB19" s="326">
        <f t="shared" si="7"/>
        <v>0</v>
      </c>
      <c r="CC19" s="338">
        <f t="shared" si="7"/>
        <v>0</v>
      </c>
      <c r="CD19" s="341">
        <f t="shared" si="7"/>
        <v>0</v>
      </c>
      <c r="CE19" s="324">
        <f t="shared" si="7"/>
        <v>0</v>
      </c>
      <c r="CF19" s="324">
        <f t="shared" si="7"/>
        <v>0</v>
      </c>
      <c r="CG19" s="174"/>
      <c r="CH19" s="174"/>
      <c r="CI19" s="174"/>
      <c r="CJ19" s="218" t="s">
        <v>547</v>
      </c>
      <c r="CK19" s="285" t="str">
        <f t="shared" ca="1" si="8"/>
        <v>Лузский муниципальный район</v>
      </c>
      <c r="CL19" s="285" t="str">
        <f t="shared" ca="1" si="13"/>
        <v>33622101001</v>
      </c>
      <c r="CM19" s="144">
        <f ca="1">IFERROR(1/COUNTIFS('Общественные территории'!$CK$12:$CK$31,$CK19,'Общественные территории'!$CL$12:$CL$31,$CL19,'Общественные территории'!$S$12:$S$31,$S19),0)</f>
        <v>1</v>
      </c>
      <c r="CN19" s="144">
        <f ca="1">IFERROR(1/COUNTIFS('Общественные территории'!$CK$12:$CK$31,$CK19,'Общественные территории'!$CL$12:$CL$31,$CL19,'Общественные территории'!AI$12:AI$31,AI19,'Общественные территории'!AJ$12:AJ$31,AJ19),0)</f>
        <v>0</v>
      </c>
      <c r="CO19" s="144">
        <f ca="1">IFERROR(1/COUNTIFS('Общественные территории'!$CK$12:$CK$31,$CK19,'Общественные территории'!$CL$12:$CL$31,$CL19,'Общественные территории'!$S$12:$S$31,$S19,'Общественные территории'!BP$12:BP$31,BP19,'Общественные территории'!BP$12:BP$31,"a"),0)</f>
        <v>0</v>
      </c>
      <c r="CP19" s="144">
        <f ca="1">IFERROR(1/COUNTIFS('Общественные территории'!$CK$12:$CK$31,$CK19,'Общественные территории'!$CL$12:$CL$31,$CL19,'Общественные территории'!$S$12:$S$31,$S19,'Общественные территории'!BR$12:BR$31,BR19,'Общественные территории'!BR$12:BR$31,"a"),0)</f>
        <v>0</v>
      </c>
      <c r="CQ19" s="144">
        <f ca="1">IF(COUNTIFS('Общественные территории'!$CK$12:$CK$31,$CK19,'Общественные территории'!$CL$12:$CL$31,$CL19,'Общественные территории'!$S$12:$S$31,$S19,'Общественные территории'!BS$12:BS$31,"")&lt;&gt;0,0,IFERROR(1/COUNTIFS('Общественные территории'!$CK$12:$CK$31,$CK19,'Общественные территории'!$CL$12:$CL$31,$CL19,'Общественные территории'!$S$12:$S$31,$S19,'Общественные территории'!BS$12:BS$31,BS19,'Общественные территории'!BS$12:BS$31,"a"),0))</f>
        <v>0</v>
      </c>
      <c r="CR19" s="144">
        <f ca="1">IF(OR(CQ19&lt;&gt;0,CS19&lt;&gt;0),0,IFERROR(1/COUNTIFS('Общественные территории'!$CK$12:$CK$31,$CK19,'Общественные территории'!$CL$12:$CL$31,$CL19,'Общественные территории'!$S$12:$S$31,$S19,'Общественные территории'!BT$12:BT$31,BT19,'Общественные территории'!BT$12:BT$31,"a"),0))</f>
        <v>0</v>
      </c>
      <c r="CS19" s="144">
        <f ca="1">IF(COUNTIFS('Общественные территории'!$CK$12:$CK$31,$CK19,'Общественные территории'!$CL$12:$CL$31,$CL19,'Общественные территории'!$S$12:$S$31,$S19,'Общественные территории'!BU$12:BU$31,"a")=0,0,IFERROR(1/COUNTIFS('Общественные территории'!$CK$12:$CK$31,$CK19,'Общественные территории'!$CL$12:$CL$31,$CL19,'Общественные территории'!$S$12:$S$31,$S19),0))</f>
        <v>0</v>
      </c>
      <c r="CT19" s="144">
        <f ca="1">IFERROR(1/COUNTIFS('Общественные территории'!$CK$12:$CK$31,$CK19,'Общественные территории'!$CL$12:$CL$31,$CL19,'Общественные территории'!$S$12:$S$31,$S19,'Общественные территории'!BV$12:BV$31,BV19,'Общественные территории'!BV$12:BV$31,"a"),0)</f>
        <v>0</v>
      </c>
      <c r="CU19" s="144">
        <f ca="1">IFERROR(1/COUNTIFS('Общественные территории'!$CK$12:$CK$31,$CK19,'Общественные территории'!$CL$12:$CL$31,$CL19,'Общественные территории'!$S$12:$S$31,$S19,'Общественные территории'!BW$12:BW$31,BW19,'Общественные территории'!BW$12:BW$31,"a"),0)</f>
        <v>0</v>
      </c>
      <c r="CV19" s="144">
        <f ca="1">IFERROR(1/COUNTIFS('Общественные территории'!$CK$12:$CK$31,$CK19,'Общественные территории'!$CL$12:$CL$31,$CL19,'Общественные территории'!$S$12:$S$31,$S19,'Общественные территории'!BX$12:BX$31,BX19,'Общественные территории'!BX$12:BX$31,"a"),0)</f>
        <v>0</v>
      </c>
      <c r="CW19" s="144">
        <f ca="1">IFERROR(1/COUNTIFS('Общественные территории'!$CK$12:$CK$31,$CK19,'Общественные территории'!$CL$12:$CL$31,$CL19,'Общественные территории'!$S$12:$S$31,$S19,'Общественные территории'!CG$12:CG$31,CG19,'Общественные территории'!CG$12:CG$31,"a"),0)</f>
        <v>0</v>
      </c>
      <c r="CX19" s="144">
        <f ca="1">IFERROR(1/COUNTIFS('Общественные территории'!$CK$12:$CK$31,$CK19,'Общественные территории'!$CL$12:$CL$31,$CL19,'Общественные территории'!$S$12:$S$31,$S19,'Общественные территории'!CH$12:CH$31,CH19,'Общественные территории'!CH$12:CH$31,"a"),0)</f>
        <v>0</v>
      </c>
      <c r="CY19" s="144">
        <f ca="1">IFERROR(1/COUNTIFS('Общественные территории'!$CK$12:$CK$31,$CK19,'Общественные территории'!$CL$12:$CL$31,$CL19,'Общественные территории'!$S$12:$S$31,$S19,'Общественные территории'!CI$12:CI$31,CI19,'Общественные территории'!CI$12:CI$31,"a"),0)</f>
        <v>0</v>
      </c>
    </row>
    <row r="20" spans="1:103" ht="21" customHeight="1">
      <c r="A20" s="148"/>
      <c r="B20" s="149"/>
      <c r="C20" s="152"/>
      <c r="D20" s="154"/>
      <c r="E20" s="348"/>
      <c r="F20" s="351" t="str">
        <f t="shared" si="4"/>
        <v>Лузский муниципальный район</v>
      </c>
      <c r="G20" s="367"/>
      <c r="H20" s="368"/>
      <c r="I20" s="351" t="str">
        <f t="shared" si="9"/>
        <v>г Луза</v>
      </c>
      <c r="J20" s="369" t="str">
        <f t="shared" si="9"/>
        <v>33622101001</v>
      </c>
      <c r="K20" s="351" t="str">
        <f t="shared" si="9"/>
        <v>город</v>
      </c>
      <c r="L20" s="370">
        <f t="shared" si="9"/>
        <v>10.034000000000001</v>
      </c>
      <c r="M20" s="370">
        <f t="shared" si="9"/>
        <v>8.3000000000000007</v>
      </c>
      <c r="N20" s="371" t="str">
        <f t="shared" si="9"/>
        <v>нет</v>
      </c>
      <c r="O20" s="371" t="str">
        <f t="shared" si="9"/>
        <v>да</v>
      </c>
      <c r="P20" s="371" t="str">
        <f t="shared" si="9"/>
        <v>нет</v>
      </c>
      <c r="Q20" s="172" t="s">
        <v>411</v>
      </c>
      <c r="R20" s="170" t="s">
        <v>433</v>
      </c>
      <c r="S20" s="198" t="s">
        <v>9397</v>
      </c>
      <c r="T20" s="249">
        <v>5261</v>
      </c>
      <c r="U20" s="167" t="s">
        <v>223</v>
      </c>
      <c r="V20" s="218"/>
      <c r="W20" s="167" t="s">
        <v>401</v>
      </c>
      <c r="X20" s="168">
        <v>43767</v>
      </c>
      <c r="Y20" s="198" t="s">
        <v>9412</v>
      </c>
      <c r="Z20" s="168">
        <v>43780</v>
      </c>
      <c r="AA20" s="167" t="s">
        <v>222</v>
      </c>
      <c r="AB20" s="198">
        <v>136.69800000000001</v>
      </c>
      <c r="AC20" s="249"/>
      <c r="AD20" s="250">
        <f t="shared" si="10"/>
        <v>136.69800000000001</v>
      </c>
      <c r="AE20" s="174"/>
      <c r="AF20" s="174"/>
      <c r="AG20" s="174"/>
      <c r="AH20" s="174"/>
      <c r="AI20" s="198"/>
      <c r="AJ20" s="168"/>
      <c r="AK20" s="198"/>
      <c r="AL20" s="174"/>
      <c r="AM20" s="174"/>
      <c r="AN20" s="174"/>
      <c r="AO20" s="175"/>
      <c r="AP20" s="168"/>
      <c r="AQ20" s="168"/>
      <c r="AR20" s="198"/>
      <c r="AS20" s="250">
        <f t="shared" si="11"/>
        <v>0</v>
      </c>
      <c r="AT20" s="249"/>
      <c r="AU20" s="249"/>
      <c r="AV20" s="249"/>
      <c r="AW20" s="249"/>
      <c r="AX20" s="249"/>
      <c r="AY20" s="249"/>
      <c r="AZ20" s="326">
        <f t="shared" si="5"/>
        <v>0</v>
      </c>
      <c r="BA20" s="328">
        <f t="shared" si="5"/>
        <v>0</v>
      </c>
      <c r="BB20" s="249"/>
      <c r="BC20" s="166"/>
      <c r="BD20" s="251">
        <f t="shared" si="12"/>
        <v>0</v>
      </c>
      <c r="BE20" s="326">
        <f t="shared" si="6"/>
        <v>0</v>
      </c>
      <c r="BF20" s="198"/>
      <c r="BG20" s="249"/>
      <c r="BH20" s="166"/>
      <c r="BI20" s="166"/>
      <c r="BJ20" s="166"/>
      <c r="BK20" s="167"/>
      <c r="BL20" s="218" t="s">
        <v>547</v>
      </c>
      <c r="BM20" s="217" t="s">
        <v>547</v>
      </c>
      <c r="BN20" s="216" t="s">
        <v>547</v>
      </c>
      <c r="BO20" s="218" t="s">
        <v>547</v>
      </c>
      <c r="BP20" s="174"/>
      <c r="BQ20" s="177"/>
      <c r="BR20" s="174"/>
      <c r="BS20" s="174"/>
      <c r="BT20" s="174"/>
      <c r="BU20" s="174"/>
      <c r="BV20" s="174"/>
      <c r="BW20" s="174"/>
      <c r="BX20" s="174"/>
      <c r="BY20" s="198"/>
      <c r="BZ20" s="198"/>
      <c r="CA20" s="292"/>
      <c r="CB20" s="326">
        <f t="shared" si="7"/>
        <v>0</v>
      </c>
      <c r="CC20" s="338">
        <f t="shared" si="7"/>
        <v>0</v>
      </c>
      <c r="CD20" s="341">
        <f t="shared" si="7"/>
        <v>0</v>
      </c>
      <c r="CE20" s="324">
        <f t="shared" si="7"/>
        <v>0</v>
      </c>
      <c r="CF20" s="324">
        <f t="shared" si="7"/>
        <v>0</v>
      </c>
      <c r="CG20" s="174"/>
      <c r="CH20" s="174"/>
      <c r="CI20" s="174"/>
      <c r="CJ20" s="218" t="s">
        <v>547</v>
      </c>
      <c r="CK20" s="285" t="str">
        <f t="shared" ca="1" si="8"/>
        <v>Лузский муниципальный район</v>
      </c>
      <c r="CL20" s="285" t="str">
        <f t="shared" ca="1" si="13"/>
        <v>33622101001</v>
      </c>
      <c r="CM20" s="144">
        <f ca="1">IFERROR(1/COUNTIFS('Общественные территории'!$CK$12:$CK$31,$CK20,'Общественные территории'!$CL$12:$CL$31,$CL20,'Общественные территории'!$S$12:$S$31,$S20),0)</f>
        <v>1</v>
      </c>
      <c r="CN20" s="144">
        <f ca="1">IFERROR(1/COUNTIFS('Общественные территории'!$CK$12:$CK$31,$CK20,'Общественные территории'!$CL$12:$CL$31,$CL20,'Общественные территории'!AI$12:AI$31,AI20,'Общественные территории'!AJ$12:AJ$31,AJ20),0)</f>
        <v>0</v>
      </c>
      <c r="CO20" s="144">
        <f ca="1">IFERROR(1/COUNTIFS('Общественные территории'!$CK$12:$CK$31,$CK20,'Общественные территории'!$CL$12:$CL$31,$CL20,'Общественные территории'!$S$12:$S$31,$S20,'Общественные территории'!BP$12:BP$31,BP20,'Общественные территории'!BP$12:BP$31,"a"),0)</f>
        <v>0</v>
      </c>
      <c r="CP20" s="144">
        <f ca="1">IFERROR(1/COUNTIFS('Общественные территории'!$CK$12:$CK$31,$CK20,'Общественные территории'!$CL$12:$CL$31,$CL20,'Общественные территории'!$S$12:$S$31,$S20,'Общественные территории'!BR$12:BR$31,BR20,'Общественные территории'!BR$12:BR$31,"a"),0)</f>
        <v>0</v>
      </c>
      <c r="CQ20" s="144">
        <f ca="1">IF(COUNTIFS('Общественные территории'!$CK$12:$CK$31,$CK20,'Общественные территории'!$CL$12:$CL$31,$CL20,'Общественные территории'!$S$12:$S$31,$S20,'Общественные территории'!BS$12:BS$31,"")&lt;&gt;0,0,IFERROR(1/COUNTIFS('Общественные территории'!$CK$12:$CK$31,$CK20,'Общественные территории'!$CL$12:$CL$31,$CL20,'Общественные территории'!$S$12:$S$31,$S20,'Общественные территории'!BS$12:BS$31,BS20,'Общественные территории'!BS$12:BS$31,"a"),0))</f>
        <v>0</v>
      </c>
      <c r="CR20" s="144">
        <f ca="1">IF(OR(CQ20&lt;&gt;0,CS20&lt;&gt;0),0,IFERROR(1/COUNTIFS('Общественные территории'!$CK$12:$CK$31,$CK20,'Общественные территории'!$CL$12:$CL$31,$CL20,'Общественные территории'!$S$12:$S$31,$S20,'Общественные территории'!BT$12:BT$31,BT20,'Общественные территории'!BT$12:BT$31,"a"),0))</f>
        <v>0</v>
      </c>
      <c r="CS20" s="144">
        <f ca="1">IF(COUNTIFS('Общественные территории'!$CK$12:$CK$31,$CK20,'Общественные территории'!$CL$12:$CL$31,$CL20,'Общественные территории'!$S$12:$S$31,$S20,'Общественные территории'!BU$12:BU$31,"a")=0,0,IFERROR(1/COUNTIFS('Общественные территории'!$CK$12:$CK$31,$CK20,'Общественные территории'!$CL$12:$CL$31,$CL20,'Общественные территории'!$S$12:$S$31,$S20),0))</f>
        <v>0</v>
      </c>
      <c r="CT20" s="144">
        <f ca="1">IFERROR(1/COUNTIFS('Общественные территории'!$CK$12:$CK$31,$CK20,'Общественные территории'!$CL$12:$CL$31,$CL20,'Общественные территории'!$S$12:$S$31,$S20,'Общественные территории'!BV$12:BV$31,BV20,'Общественные территории'!BV$12:BV$31,"a"),0)</f>
        <v>0</v>
      </c>
      <c r="CU20" s="144">
        <f ca="1">IFERROR(1/COUNTIFS('Общественные территории'!$CK$12:$CK$31,$CK20,'Общественные территории'!$CL$12:$CL$31,$CL20,'Общественные территории'!$S$12:$S$31,$S20,'Общественные территории'!BW$12:BW$31,BW20,'Общественные территории'!BW$12:BW$31,"a"),0)</f>
        <v>0</v>
      </c>
      <c r="CV20" s="144">
        <f ca="1">IFERROR(1/COUNTIFS('Общественные территории'!$CK$12:$CK$31,$CK20,'Общественные территории'!$CL$12:$CL$31,$CL20,'Общественные территории'!$S$12:$S$31,$S20,'Общественные территории'!BX$12:BX$31,BX20,'Общественные территории'!BX$12:BX$31,"a"),0)</f>
        <v>0</v>
      </c>
      <c r="CW20" s="144">
        <f ca="1">IFERROR(1/COUNTIFS('Общественные территории'!$CK$12:$CK$31,$CK20,'Общественные территории'!$CL$12:$CL$31,$CL20,'Общественные территории'!$S$12:$S$31,$S20,'Общественные территории'!CG$12:CG$31,CG20,'Общественные территории'!CG$12:CG$31,"a"),0)</f>
        <v>0</v>
      </c>
      <c r="CX20" s="144">
        <f ca="1">IFERROR(1/COUNTIFS('Общественные территории'!$CK$12:$CK$31,$CK20,'Общественные территории'!$CL$12:$CL$31,$CL20,'Общественные территории'!$S$12:$S$31,$S20,'Общественные территории'!CH$12:CH$31,CH20,'Общественные территории'!CH$12:CH$31,"a"),0)</f>
        <v>0</v>
      </c>
      <c r="CY20" s="144">
        <f ca="1">IFERROR(1/COUNTIFS('Общественные территории'!$CK$12:$CK$31,$CK20,'Общественные территории'!$CL$12:$CL$31,$CL20,'Общественные территории'!$S$12:$S$31,$S20,'Общественные территории'!CI$12:CI$31,CI20,'Общественные территории'!CI$12:CI$31,"a"),0)</f>
        <v>0</v>
      </c>
    </row>
    <row r="21" spans="1:103" ht="21" customHeight="1">
      <c r="A21" s="148"/>
      <c r="B21" s="149"/>
      <c r="C21" s="152"/>
      <c r="D21" s="154"/>
      <c r="E21" s="348"/>
      <c r="F21" s="351" t="str">
        <f t="shared" si="4"/>
        <v>Лузский муниципальный район</v>
      </c>
      <c r="G21" s="367"/>
      <c r="H21" s="368"/>
      <c r="I21" s="351" t="str">
        <f t="shared" si="9"/>
        <v>г Луза</v>
      </c>
      <c r="J21" s="369" t="str">
        <f t="shared" si="9"/>
        <v>33622101001</v>
      </c>
      <c r="K21" s="351" t="str">
        <f t="shared" si="9"/>
        <v>город</v>
      </c>
      <c r="L21" s="370">
        <f t="shared" si="9"/>
        <v>10.034000000000001</v>
      </c>
      <c r="M21" s="370">
        <f t="shared" si="9"/>
        <v>8.3000000000000007</v>
      </c>
      <c r="N21" s="371" t="str">
        <f t="shared" si="9"/>
        <v>нет</v>
      </c>
      <c r="O21" s="371" t="str">
        <f t="shared" si="9"/>
        <v>да</v>
      </c>
      <c r="P21" s="371" t="str">
        <f t="shared" si="9"/>
        <v>нет</v>
      </c>
      <c r="Q21" s="172" t="s">
        <v>411</v>
      </c>
      <c r="R21" s="170" t="s">
        <v>434</v>
      </c>
      <c r="S21" s="198" t="s">
        <v>9398</v>
      </c>
      <c r="T21" s="249">
        <v>1200</v>
      </c>
      <c r="U21" s="167" t="s">
        <v>223</v>
      </c>
      <c r="V21" s="218"/>
      <c r="W21" s="167" t="s">
        <v>401</v>
      </c>
      <c r="X21" s="168">
        <v>43767</v>
      </c>
      <c r="Y21" s="198" t="s">
        <v>9413</v>
      </c>
      <c r="Z21" s="168">
        <v>43780</v>
      </c>
      <c r="AA21" s="167" t="s">
        <v>222</v>
      </c>
      <c r="AB21" s="198">
        <v>578.73</v>
      </c>
      <c r="AC21" s="249"/>
      <c r="AD21" s="250">
        <f t="shared" si="10"/>
        <v>578.73</v>
      </c>
      <c r="AE21" s="174"/>
      <c r="AF21" s="174"/>
      <c r="AG21" s="174"/>
      <c r="AH21" s="174"/>
      <c r="AI21" s="198"/>
      <c r="AJ21" s="168"/>
      <c r="AK21" s="198"/>
      <c r="AL21" s="174"/>
      <c r="AM21" s="174"/>
      <c r="AN21" s="174"/>
      <c r="AO21" s="175"/>
      <c r="AP21" s="168"/>
      <c r="AQ21" s="168"/>
      <c r="AR21" s="198"/>
      <c r="AS21" s="250">
        <f t="shared" si="11"/>
        <v>0</v>
      </c>
      <c r="AT21" s="249"/>
      <c r="AU21" s="249"/>
      <c r="AV21" s="249"/>
      <c r="AW21" s="249"/>
      <c r="AX21" s="249"/>
      <c r="AY21" s="249"/>
      <c r="AZ21" s="326">
        <f t="shared" si="5"/>
        <v>0</v>
      </c>
      <c r="BA21" s="328">
        <f t="shared" si="5"/>
        <v>0</v>
      </c>
      <c r="BB21" s="249"/>
      <c r="BC21" s="166"/>
      <c r="BD21" s="251">
        <f t="shared" si="12"/>
        <v>0</v>
      </c>
      <c r="BE21" s="326">
        <f t="shared" si="6"/>
        <v>0</v>
      </c>
      <c r="BF21" s="198"/>
      <c r="BG21" s="249"/>
      <c r="BH21" s="166"/>
      <c r="BI21" s="166"/>
      <c r="BJ21" s="166"/>
      <c r="BK21" s="167"/>
      <c r="BL21" s="218" t="s">
        <v>547</v>
      </c>
      <c r="BM21" s="217" t="s">
        <v>547</v>
      </c>
      <c r="BN21" s="216" t="s">
        <v>547</v>
      </c>
      <c r="BO21" s="218" t="s">
        <v>547</v>
      </c>
      <c r="BP21" s="174"/>
      <c r="BQ21" s="177"/>
      <c r="BR21" s="174"/>
      <c r="BS21" s="174"/>
      <c r="BT21" s="174"/>
      <c r="BU21" s="174"/>
      <c r="BV21" s="174"/>
      <c r="BW21" s="174"/>
      <c r="BX21" s="174"/>
      <c r="BY21" s="198"/>
      <c r="BZ21" s="198"/>
      <c r="CA21" s="292"/>
      <c r="CB21" s="326">
        <f t="shared" si="7"/>
        <v>0</v>
      </c>
      <c r="CC21" s="338">
        <f t="shared" si="7"/>
        <v>0</v>
      </c>
      <c r="CD21" s="341">
        <f t="shared" si="7"/>
        <v>0</v>
      </c>
      <c r="CE21" s="324">
        <f t="shared" si="7"/>
        <v>0</v>
      </c>
      <c r="CF21" s="324">
        <f t="shared" si="7"/>
        <v>0</v>
      </c>
      <c r="CG21" s="174"/>
      <c r="CH21" s="174"/>
      <c r="CI21" s="174"/>
      <c r="CJ21" s="218" t="s">
        <v>547</v>
      </c>
      <c r="CK21" s="285" t="str">
        <f t="shared" ca="1" si="8"/>
        <v>Лузский муниципальный район</v>
      </c>
      <c r="CL21" s="285" t="str">
        <f t="shared" ca="1" si="13"/>
        <v>33622101001</v>
      </c>
      <c r="CM21" s="144">
        <f ca="1">IFERROR(1/COUNTIFS('Общественные территории'!$CK$12:$CK$31,$CK21,'Общественные территории'!$CL$12:$CL$31,$CL21,'Общественные территории'!$S$12:$S$31,$S21),0)</f>
        <v>1</v>
      </c>
      <c r="CN21" s="144">
        <f ca="1">IFERROR(1/COUNTIFS('Общественные территории'!$CK$12:$CK$31,$CK21,'Общественные территории'!$CL$12:$CL$31,$CL21,'Общественные территории'!AI$12:AI$31,AI21,'Общественные территории'!AJ$12:AJ$31,AJ21),0)</f>
        <v>0</v>
      </c>
      <c r="CO21" s="144">
        <f ca="1">IFERROR(1/COUNTIFS('Общественные территории'!$CK$12:$CK$31,$CK21,'Общественные территории'!$CL$12:$CL$31,$CL21,'Общественные территории'!$S$12:$S$31,$S21,'Общественные территории'!BP$12:BP$31,BP21,'Общественные территории'!BP$12:BP$31,"a"),0)</f>
        <v>0</v>
      </c>
      <c r="CP21" s="144">
        <f ca="1">IFERROR(1/COUNTIFS('Общественные территории'!$CK$12:$CK$31,$CK21,'Общественные территории'!$CL$12:$CL$31,$CL21,'Общественные территории'!$S$12:$S$31,$S21,'Общественные территории'!BR$12:BR$31,BR21,'Общественные территории'!BR$12:BR$31,"a"),0)</f>
        <v>0</v>
      </c>
      <c r="CQ21" s="144">
        <f ca="1">IF(COUNTIFS('Общественные территории'!$CK$12:$CK$31,$CK21,'Общественные территории'!$CL$12:$CL$31,$CL21,'Общественные территории'!$S$12:$S$31,$S21,'Общественные территории'!BS$12:BS$31,"")&lt;&gt;0,0,IFERROR(1/COUNTIFS('Общественные территории'!$CK$12:$CK$31,$CK21,'Общественные территории'!$CL$12:$CL$31,$CL21,'Общественные территории'!$S$12:$S$31,$S21,'Общественные территории'!BS$12:BS$31,BS21,'Общественные территории'!BS$12:BS$31,"a"),0))</f>
        <v>0</v>
      </c>
      <c r="CR21" s="144">
        <f ca="1">IF(OR(CQ21&lt;&gt;0,CS21&lt;&gt;0),0,IFERROR(1/COUNTIFS('Общественные территории'!$CK$12:$CK$31,$CK21,'Общественные территории'!$CL$12:$CL$31,$CL21,'Общественные территории'!$S$12:$S$31,$S21,'Общественные территории'!BT$12:BT$31,BT21,'Общественные территории'!BT$12:BT$31,"a"),0))</f>
        <v>0</v>
      </c>
      <c r="CS21" s="144">
        <f ca="1">IF(COUNTIFS('Общественные территории'!$CK$12:$CK$31,$CK21,'Общественные территории'!$CL$12:$CL$31,$CL21,'Общественные территории'!$S$12:$S$31,$S21,'Общественные территории'!BU$12:BU$31,"a")=0,0,IFERROR(1/COUNTIFS('Общественные территории'!$CK$12:$CK$31,$CK21,'Общественные территории'!$CL$12:$CL$31,$CL21,'Общественные территории'!$S$12:$S$31,$S21),0))</f>
        <v>0</v>
      </c>
      <c r="CT21" s="144">
        <f ca="1">IFERROR(1/COUNTIFS('Общественные территории'!$CK$12:$CK$31,$CK21,'Общественные территории'!$CL$12:$CL$31,$CL21,'Общественные территории'!$S$12:$S$31,$S21,'Общественные территории'!BV$12:BV$31,BV21,'Общественные территории'!BV$12:BV$31,"a"),0)</f>
        <v>0</v>
      </c>
      <c r="CU21" s="144">
        <f ca="1">IFERROR(1/COUNTIFS('Общественные территории'!$CK$12:$CK$31,$CK21,'Общественные территории'!$CL$12:$CL$31,$CL21,'Общественные территории'!$S$12:$S$31,$S21,'Общественные территории'!BW$12:BW$31,BW21,'Общественные территории'!BW$12:BW$31,"a"),0)</f>
        <v>0</v>
      </c>
      <c r="CV21" s="144">
        <f ca="1">IFERROR(1/COUNTIFS('Общественные территории'!$CK$12:$CK$31,$CK21,'Общественные территории'!$CL$12:$CL$31,$CL21,'Общественные территории'!$S$12:$S$31,$S21,'Общественные территории'!BX$12:BX$31,BX21,'Общественные территории'!BX$12:BX$31,"a"),0)</f>
        <v>0</v>
      </c>
      <c r="CW21" s="144">
        <f ca="1">IFERROR(1/COUNTIFS('Общественные территории'!$CK$12:$CK$31,$CK21,'Общественные территории'!$CL$12:$CL$31,$CL21,'Общественные территории'!$S$12:$S$31,$S21,'Общественные территории'!CG$12:CG$31,CG21,'Общественные территории'!CG$12:CG$31,"a"),0)</f>
        <v>0</v>
      </c>
      <c r="CX21" s="144">
        <f ca="1">IFERROR(1/COUNTIFS('Общественные территории'!$CK$12:$CK$31,$CK21,'Общественные территории'!$CL$12:$CL$31,$CL21,'Общественные территории'!$S$12:$S$31,$S21,'Общественные территории'!CH$12:CH$31,CH21,'Общественные территории'!CH$12:CH$31,"a"),0)</f>
        <v>0</v>
      </c>
      <c r="CY21" s="144">
        <f ca="1">IFERROR(1/COUNTIFS('Общественные территории'!$CK$12:$CK$31,$CK21,'Общественные территории'!$CL$12:$CL$31,$CL21,'Общественные территории'!$S$12:$S$31,$S21,'Общественные территории'!CI$12:CI$31,CI21,'Общественные территории'!CI$12:CI$31,"a"),0)</f>
        <v>0</v>
      </c>
    </row>
    <row r="22" spans="1:103" ht="11.25" customHeight="1">
      <c r="E22" s="348"/>
      <c r="F22" s="351" t="str">
        <f t="shared" si="4"/>
        <v>Лузский муниципальный район</v>
      </c>
      <c r="G22" s="344"/>
      <c r="H22" s="346"/>
      <c r="I22" s="330" t="str">
        <f t="shared" si="9"/>
        <v>г Луза</v>
      </c>
      <c r="J22" s="332" t="str">
        <f t="shared" si="9"/>
        <v>33622101001</v>
      </c>
      <c r="K22" s="330" t="str">
        <f t="shared" si="9"/>
        <v>город</v>
      </c>
      <c r="L22" s="336">
        <f t="shared" si="9"/>
        <v>10.034000000000001</v>
      </c>
      <c r="M22" s="336">
        <f t="shared" si="9"/>
        <v>8.3000000000000007</v>
      </c>
      <c r="N22" s="334" t="str">
        <f t="shared" si="9"/>
        <v>нет</v>
      </c>
      <c r="O22" s="334" t="str">
        <f t="shared" si="9"/>
        <v>да</v>
      </c>
      <c r="P22" s="334" t="str">
        <f t="shared" si="9"/>
        <v>нет</v>
      </c>
      <c r="Q22" s="169"/>
      <c r="R22" s="169"/>
      <c r="S22" s="169" t="s">
        <v>504</v>
      </c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326">
        <f t="shared" si="5"/>
        <v>0</v>
      </c>
      <c r="BA22" s="328">
        <f t="shared" si="5"/>
        <v>0</v>
      </c>
      <c r="BB22" s="169"/>
      <c r="BC22" s="169"/>
      <c r="BD22" s="169"/>
      <c r="BE22" s="326">
        <f t="shared" si="6"/>
        <v>0</v>
      </c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220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326">
        <f t="shared" si="7"/>
        <v>0</v>
      </c>
      <c r="CC22" s="338">
        <f t="shared" si="7"/>
        <v>0</v>
      </c>
      <c r="CD22" s="341">
        <f t="shared" si="7"/>
        <v>0</v>
      </c>
      <c r="CE22" s="324">
        <f t="shared" si="7"/>
        <v>0</v>
      </c>
      <c r="CF22" s="324">
        <f t="shared" si="7"/>
        <v>0</v>
      </c>
      <c r="CG22" s="214"/>
      <c r="CH22" s="214"/>
      <c r="CI22" s="214"/>
      <c r="CJ22" s="215"/>
      <c r="CK22" s="285" t="str">
        <f t="shared" ca="1" si="8"/>
        <v>Лузский муниципальный район</v>
      </c>
      <c r="CL22" s="285" t="str">
        <f t="shared" ca="1" si="13"/>
        <v>33622101001</v>
      </c>
    </row>
    <row r="23" spans="1:103" ht="14.25" customHeight="1">
      <c r="A23" s="148"/>
      <c r="B23" s="240" t="s">
        <v>9070</v>
      </c>
      <c r="C23" s="152"/>
      <c r="D23" s="171"/>
      <c r="E23" s="348"/>
      <c r="F23" s="351" t="str">
        <f t="shared" si="4"/>
        <v>Лузский муниципальный район</v>
      </c>
      <c r="G23" s="343" t="s">
        <v>411</v>
      </c>
      <c r="H23" s="345">
        <v>2</v>
      </c>
      <c r="I23" s="350" t="s">
        <v>3898</v>
      </c>
      <c r="J23" s="331" t="s">
        <v>3899</v>
      </c>
      <c r="K23" s="329" t="s">
        <v>630</v>
      </c>
      <c r="L23" s="335">
        <v>3.9</v>
      </c>
      <c r="M23" s="335">
        <v>3.57</v>
      </c>
      <c r="N23" s="333" t="s">
        <v>222</v>
      </c>
      <c r="O23" s="333" t="s">
        <v>223</v>
      </c>
      <c r="P23" s="333" t="s">
        <v>223</v>
      </c>
      <c r="Q23" s="162"/>
      <c r="R23" s="173">
        <v>0</v>
      </c>
      <c r="S23" s="163"/>
      <c r="T23" s="162"/>
      <c r="U23" s="163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326">
        <f t="shared" si="5"/>
        <v>0</v>
      </c>
      <c r="BA23" s="328">
        <f t="shared" si="5"/>
        <v>0</v>
      </c>
      <c r="BB23" s="164"/>
      <c r="BC23" s="164"/>
      <c r="BD23" s="164"/>
      <c r="BE23" s="326">
        <f t="shared" si="6"/>
        <v>0</v>
      </c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219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326">
        <f t="shared" si="7"/>
        <v>0</v>
      </c>
      <c r="CC23" s="338">
        <f t="shared" si="7"/>
        <v>0</v>
      </c>
      <c r="CD23" s="341">
        <f t="shared" si="7"/>
        <v>0</v>
      </c>
      <c r="CE23" s="324">
        <f t="shared" si="7"/>
        <v>0</v>
      </c>
      <c r="CF23" s="324">
        <f t="shared" si="7"/>
        <v>0</v>
      </c>
      <c r="CG23" s="164"/>
      <c r="CH23" s="164"/>
      <c r="CI23" s="164"/>
      <c r="CJ23" s="164"/>
      <c r="CK23" s="285" t="str">
        <f t="shared" ca="1" si="8"/>
        <v>Лузский муниципальный район</v>
      </c>
      <c r="CL23" s="290" t="str">
        <f>$J23</f>
        <v>33622154051</v>
      </c>
    </row>
    <row r="24" spans="1:103" ht="21">
      <c r="A24" s="148"/>
      <c r="B24" s="149"/>
      <c r="C24" s="152"/>
      <c r="D24" s="154"/>
      <c r="E24" s="348"/>
      <c r="F24" s="351" t="str">
        <f t="shared" si="4"/>
        <v>Лузский муниципальный район</v>
      </c>
      <c r="G24" s="367"/>
      <c r="H24" s="368"/>
      <c r="I24" s="351" t="str">
        <f t="shared" ref="I24:P29" si="14">I$23</f>
        <v>пгт Лальск</v>
      </c>
      <c r="J24" s="369" t="str">
        <f t="shared" si="14"/>
        <v>33622154051</v>
      </c>
      <c r="K24" s="351" t="str">
        <f t="shared" si="14"/>
        <v>поселок городского типа</v>
      </c>
      <c r="L24" s="370">
        <f t="shared" si="14"/>
        <v>3.9</v>
      </c>
      <c r="M24" s="370">
        <f t="shared" si="14"/>
        <v>3.57</v>
      </c>
      <c r="N24" s="371" t="str">
        <f t="shared" si="14"/>
        <v>да</v>
      </c>
      <c r="O24" s="371" t="str">
        <f t="shared" si="14"/>
        <v>нет</v>
      </c>
      <c r="P24" s="371" t="str">
        <f t="shared" si="14"/>
        <v>нет</v>
      </c>
      <c r="Q24" s="172" t="s">
        <v>411</v>
      </c>
      <c r="R24" s="170" t="s">
        <v>281</v>
      </c>
      <c r="S24" s="198" t="s">
        <v>9399</v>
      </c>
      <c r="T24" s="249">
        <v>24262</v>
      </c>
      <c r="U24" s="167" t="s">
        <v>223</v>
      </c>
      <c r="V24" s="218"/>
      <c r="W24" s="167" t="s">
        <v>401</v>
      </c>
      <c r="X24" s="168">
        <v>43794</v>
      </c>
      <c r="Y24" s="198" t="s">
        <v>9400</v>
      </c>
      <c r="Z24" s="168">
        <v>43801</v>
      </c>
      <c r="AA24" s="167" t="s">
        <v>222</v>
      </c>
      <c r="AB24" s="249">
        <v>2205.7600000000002</v>
      </c>
      <c r="AC24" s="249"/>
      <c r="AD24" s="250">
        <f>AB24-AC24</f>
        <v>2205.7600000000002</v>
      </c>
      <c r="AE24" s="174"/>
      <c r="AF24" s="174"/>
      <c r="AG24" s="174"/>
      <c r="AH24" s="174"/>
      <c r="AI24" s="198"/>
      <c r="AJ24" s="168"/>
      <c r="AK24" s="198"/>
      <c r="AL24" s="174"/>
      <c r="AM24" s="174"/>
      <c r="AN24" s="174"/>
      <c r="AO24" s="175"/>
      <c r="AP24" s="168"/>
      <c r="AQ24" s="168"/>
      <c r="AR24" s="198"/>
      <c r="AS24" s="250">
        <f>SUM(AT24:AY24)</f>
        <v>0</v>
      </c>
      <c r="AT24" s="249"/>
      <c r="AU24" s="249"/>
      <c r="AV24" s="249"/>
      <c r="AW24" s="249"/>
      <c r="AX24" s="249"/>
      <c r="AY24" s="249"/>
      <c r="AZ24" s="326">
        <f t="shared" si="5"/>
        <v>0</v>
      </c>
      <c r="BA24" s="328">
        <f t="shared" si="5"/>
        <v>0</v>
      </c>
      <c r="BB24" s="249"/>
      <c r="BC24" s="166"/>
      <c r="BD24" s="251">
        <f>IF(BC24=0,0,BB24/BC24)</f>
        <v>0</v>
      </c>
      <c r="BE24" s="326">
        <f t="shared" si="6"/>
        <v>0</v>
      </c>
      <c r="BF24" s="198"/>
      <c r="BG24" s="249"/>
      <c r="BH24" s="166"/>
      <c r="BI24" s="166"/>
      <c r="BJ24" s="166"/>
      <c r="BK24" s="167"/>
      <c r="BL24" s="218" t="s">
        <v>547</v>
      </c>
      <c r="BM24" s="217" t="s">
        <v>547</v>
      </c>
      <c r="BN24" s="216" t="s">
        <v>547</v>
      </c>
      <c r="BO24" s="218" t="s">
        <v>547</v>
      </c>
      <c r="BP24" s="174"/>
      <c r="BQ24" s="177"/>
      <c r="BR24" s="174"/>
      <c r="BS24" s="174"/>
      <c r="BT24" s="174"/>
      <c r="BU24" s="174"/>
      <c r="BV24" s="174"/>
      <c r="BW24" s="174"/>
      <c r="BX24" s="174"/>
      <c r="BY24" s="198"/>
      <c r="BZ24" s="198"/>
      <c r="CA24" s="292"/>
      <c r="CB24" s="326">
        <f t="shared" ref="CB24:CF30" si="15">CB$13</f>
        <v>0</v>
      </c>
      <c r="CC24" s="338">
        <f t="shared" si="15"/>
        <v>0</v>
      </c>
      <c r="CD24" s="341">
        <f t="shared" si="15"/>
        <v>0</v>
      </c>
      <c r="CE24" s="324">
        <f t="shared" si="15"/>
        <v>0</v>
      </c>
      <c r="CF24" s="324">
        <f t="shared" si="15"/>
        <v>0</v>
      </c>
      <c r="CG24" s="174"/>
      <c r="CH24" s="174"/>
      <c r="CI24" s="174"/>
      <c r="CJ24" s="218" t="s">
        <v>547</v>
      </c>
      <c r="CK24" s="285" t="str">
        <f t="shared" ca="1" si="8"/>
        <v>Лузский муниципальный район</v>
      </c>
      <c r="CL24" s="285" t="str">
        <f t="shared" ref="CL24:CL29" ca="1" si="16">OFFSET(CL24,-1,0)</f>
        <v>33622154051</v>
      </c>
      <c r="CM24" s="144">
        <f ca="1">IFERROR(1/COUNTIFS('Общественные территории'!$CK$12:$CK$31,$CK24,'Общественные территории'!$CL$12:$CL$31,$CL24,'Общественные территории'!$S$12:$S$31,$S24),0)</f>
        <v>1</v>
      </c>
      <c r="CN24" s="144">
        <f ca="1">IFERROR(1/COUNTIFS('Общественные территории'!$CK$12:$CK$31,$CK24,'Общественные территории'!$CL$12:$CL$31,$CL24,'Общественные территории'!AI$12:AI$31,AI24,'Общественные территории'!AJ$12:AJ$31,AJ24),0)</f>
        <v>0</v>
      </c>
      <c r="CO24" s="144">
        <f ca="1">IFERROR(1/COUNTIFS('Общественные территории'!$CK$12:$CK$31,$CK24,'Общественные территории'!$CL$12:$CL$31,$CL24,'Общественные территории'!$S$12:$S$31,$S24,'Общественные территории'!BP$12:BP$31,BP24,'Общественные территории'!BP$12:BP$31,"a"),0)</f>
        <v>0</v>
      </c>
      <c r="CP24" s="144">
        <f ca="1">IFERROR(1/COUNTIFS('Общественные территории'!$CK$12:$CK$31,$CK24,'Общественные территории'!$CL$12:$CL$31,$CL24,'Общественные территории'!$S$12:$S$31,$S24,'Общественные территории'!BR$12:BR$31,BR24,'Общественные территории'!BR$12:BR$31,"a"),0)</f>
        <v>0</v>
      </c>
      <c r="CQ24" s="144">
        <f ca="1">IF(COUNTIFS('Общественные территории'!$CK$12:$CK$31,$CK24,'Общественные территории'!$CL$12:$CL$31,$CL24,'Общественные территории'!$S$12:$S$31,$S24,'Общественные территории'!BS$12:BS$31,"")&lt;&gt;0,0,IFERROR(1/COUNTIFS('Общественные территории'!$CK$12:$CK$31,$CK24,'Общественные территории'!$CL$12:$CL$31,$CL24,'Общественные территории'!$S$12:$S$31,$S24,'Общественные территории'!BS$12:BS$31,BS24,'Общественные территории'!BS$12:BS$31,"a"),0))</f>
        <v>0</v>
      </c>
      <c r="CR24" s="144">
        <f ca="1">IF(OR(CQ24&lt;&gt;0,CS24&lt;&gt;0),0,IFERROR(1/COUNTIFS('Общественные территории'!$CK$12:$CK$31,$CK24,'Общественные территории'!$CL$12:$CL$31,$CL24,'Общественные территории'!$S$12:$S$31,$S24,'Общественные территории'!BT$12:BT$31,BT24,'Общественные территории'!BT$12:BT$31,"a"),0))</f>
        <v>0</v>
      </c>
      <c r="CS24" s="144">
        <f ca="1">IF(COUNTIFS('Общественные территории'!$CK$12:$CK$31,$CK24,'Общественные территории'!$CL$12:$CL$31,$CL24,'Общественные территории'!$S$12:$S$31,$S24,'Общественные территории'!BU$12:BU$31,"a")=0,0,IFERROR(1/COUNTIFS('Общественные территории'!$CK$12:$CK$31,$CK24,'Общественные территории'!$CL$12:$CL$31,$CL24,'Общественные территории'!$S$12:$S$31,$S24),0))</f>
        <v>0</v>
      </c>
      <c r="CT24" s="144">
        <f ca="1">IFERROR(1/COUNTIFS('Общественные территории'!$CK$12:$CK$31,$CK24,'Общественные территории'!$CL$12:$CL$31,$CL24,'Общественные территории'!$S$12:$S$31,$S24,'Общественные территории'!BV$12:BV$31,BV24,'Общественные территории'!BV$12:BV$31,"a"),0)</f>
        <v>0</v>
      </c>
      <c r="CU24" s="144">
        <f ca="1">IFERROR(1/COUNTIFS('Общественные территории'!$CK$12:$CK$31,$CK24,'Общественные территории'!$CL$12:$CL$31,$CL24,'Общественные территории'!$S$12:$S$31,$S24,'Общественные территории'!BW$12:BW$31,BW24,'Общественные территории'!BW$12:BW$31,"a"),0)</f>
        <v>0</v>
      </c>
      <c r="CV24" s="144">
        <f ca="1">IFERROR(1/COUNTIFS('Общественные территории'!$CK$12:$CK$31,$CK24,'Общественные территории'!$CL$12:$CL$31,$CL24,'Общественные территории'!$S$12:$S$31,$S24,'Общественные территории'!BX$12:BX$31,BX24,'Общественные территории'!BX$12:BX$31,"a"),0)</f>
        <v>0</v>
      </c>
      <c r="CW24" s="144">
        <f ca="1">IFERROR(1/COUNTIFS('Общественные территории'!$CK$12:$CK$31,$CK24,'Общественные территории'!$CL$12:$CL$31,$CL24,'Общественные территории'!$S$12:$S$31,$S24,'Общественные территории'!CG$12:CG$31,CG24,'Общественные территории'!CG$12:CG$31,"a"),0)</f>
        <v>0</v>
      </c>
      <c r="CX24" s="144">
        <f ca="1">IFERROR(1/COUNTIFS('Общественные территории'!$CK$12:$CK$31,$CK24,'Общественные территории'!$CL$12:$CL$31,$CL24,'Общественные территории'!$S$12:$S$31,$S24,'Общественные территории'!CH$12:CH$31,CH24,'Общественные территории'!CH$12:CH$31,"a"),0)</f>
        <v>0</v>
      </c>
      <c r="CY24" s="144">
        <f ca="1">IFERROR(1/COUNTIFS('Общественные территории'!$CK$12:$CK$31,$CK24,'Общественные территории'!$CL$12:$CL$31,$CL24,'Общественные территории'!$S$12:$S$31,$S24,'Общественные территории'!CI$12:CI$31,CI24,'Общественные территории'!CI$12:CI$31,"a"),0)</f>
        <v>0</v>
      </c>
    </row>
    <row r="25" spans="1:103" ht="21">
      <c r="A25" s="148"/>
      <c r="B25" s="149"/>
      <c r="C25" s="152"/>
      <c r="D25" s="154"/>
      <c r="E25" s="348"/>
      <c r="F25" s="351" t="str">
        <f t="shared" si="4"/>
        <v>Лузский муниципальный район</v>
      </c>
      <c r="G25" s="367"/>
      <c r="H25" s="368"/>
      <c r="I25" s="351" t="str">
        <f t="shared" si="14"/>
        <v>пгт Лальск</v>
      </c>
      <c r="J25" s="369" t="str">
        <f t="shared" si="14"/>
        <v>33622154051</v>
      </c>
      <c r="K25" s="351" t="str">
        <f t="shared" si="14"/>
        <v>поселок городского типа</v>
      </c>
      <c r="L25" s="370">
        <f t="shared" si="14"/>
        <v>3.9</v>
      </c>
      <c r="M25" s="370">
        <f t="shared" si="14"/>
        <v>3.57</v>
      </c>
      <c r="N25" s="371" t="str">
        <f t="shared" si="14"/>
        <v>да</v>
      </c>
      <c r="O25" s="371" t="str">
        <f t="shared" si="14"/>
        <v>нет</v>
      </c>
      <c r="P25" s="371" t="str">
        <f t="shared" si="14"/>
        <v>нет</v>
      </c>
      <c r="Q25" s="172" t="s">
        <v>411</v>
      </c>
      <c r="R25" s="170" t="s">
        <v>427</v>
      </c>
      <c r="S25" s="198" t="s">
        <v>9401</v>
      </c>
      <c r="T25" s="249">
        <v>7713</v>
      </c>
      <c r="U25" s="167" t="s">
        <v>223</v>
      </c>
      <c r="V25" s="218"/>
      <c r="W25" s="167" t="s">
        <v>401</v>
      </c>
      <c r="X25" s="168">
        <v>43794</v>
      </c>
      <c r="Y25" s="198" t="s">
        <v>9386</v>
      </c>
      <c r="Z25" s="168">
        <v>43801</v>
      </c>
      <c r="AA25" s="167" t="s">
        <v>222</v>
      </c>
      <c r="AB25" s="249">
        <v>372.09500000000003</v>
      </c>
      <c r="AC25" s="249"/>
      <c r="AD25" s="250">
        <f>AB25-AC25</f>
        <v>372.09500000000003</v>
      </c>
      <c r="AE25" s="174"/>
      <c r="AF25" s="174"/>
      <c r="AG25" s="174"/>
      <c r="AH25" s="174"/>
      <c r="AI25" s="198"/>
      <c r="AJ25" s="168"/>
      <c r="AK25" s="198"/>
      <c r="AL25" s="174"/>
      <c r="AM25" s="174"/>
      <c r="AN25" s="174"/>
      <c r="AO25" s="175"/>
      <c r="AP25" s="168"/>
      <c r="AQ25" s="168"/>
      <c r="AR25" s="198"/>
      <c r="AS25" s="250">
        <f>SUM(AT25:AY25)</f>
        <v>0</v>
      </c>
      <c r="AT25" s="249"/>
      <c r="AU25" s="249"/>
      <c r="AV25" s="249"/>
      <c r="AW25" s="249"/>
      <c r="AX25" s="249"/>
      <c r="AY25" s="249"/>
      <c r="AZ25" s="326">
        <f t="shared" si="5"/>
        <v>0</v>
      </c>
      <c r="BA25" s="328">
        <f t="shared" si="5"/>
        <v>0</v>
      </c>
      <c r="BB25" s="249"/>
      <c r="BC25" s="166"/>
      <c r="BD25" s="251">
        <f>IF(BC25=0,0,BB25/BC25)</f>
        <v>0</v>
      </c>
      <c r="BE25" s="326">
        <f t="shared" si="6"/>
        <v>0</v>
      </c>
      <c r="BF25" s="198"/>
      <c r="BG25" s="249"/>
      <c r="BH25" s="166"/>
      <c r="BI25" s="166"/>
      <c r="BJ25" s="166"/>
      <c r="BK25" s="167"/>
      <c r="BL25" s="218" t="s">
        <v>547</v>
      </c>
      <c r="BM25" s="217" t="s">
        <v>547</v>
      </c>
      <c r="BN25" s="216" t="s">
        <v>547</v>
      </c>
      <c r="BO25" s="218" t="s">
        <v>547</v>
      </c>
      <c r="BP25" s="174"/>
      <c r="BQ25" s="177"/>
      <c r="BR25" s="174"/>
      <c r="BS25" s="174"/>
      <c r="BT25" s="174"/>
      <c r="BU25" s="174"/>
      <c r="BV25" s="174"/>
      <c r="BW25" s="174"/>
      <c r="BX25" s="174"/>
      <c r="BY25" s="198"/>
      <c r="BZ25" s="198"/>
      <c r="CA25" s="292"/>
      <c r="CB25" s="326">
        <f t="shared" si="15"/>
        <v>0</v>
      </c>
      <c r="CC25" s="338">
        <f t="shared" si="15"/>
        <v>0</v>
      </c>
      <c r="CD25" s="341">
        <f t="shared" si="15"/>
        <v>0</v>
      </c>
      <c r="CE25" s="324">
        <f t="shared" si="15"/>
        <v>0</v>
      </c>
      <c r="CF25" s="324">
        <f t="shared" si="15"/>
        <v>0</v>
      </c>
      <c r="CG25" s="174"/>
      <c r="CH25" s="174"/>
      <c r="CI25" s="174"/>
      <c r="CJ25" s="218" t="s">
        <v>547</v>
      </c>
      <c r="CK25" s="285" t="str">
        <f t="shared" ca="1" si="8"/>
        <v>Лузский муниципальный район</v>
      </c>
      <c r="CL25" s="285" t="str">
        <f t="shared" ca="1" si="16"/>
        <v>33622154051</v>
      </c>
      <c r="CM25" s="144">
        <f ca="1">IFERROR(1/COUNTIFS('Общественные территории'!$CK$12:$CK$31,$CK25,'Общественные территории'!$CL$12:$CL$31,$CL25,'Общественные территории'!$S$12:$S$31,$S25),0)</f>
        <v>1</v>
      </c>
      <c r="CN25" s="144">
        <f ca="1">IFERROR(1/COUNTIFS('Общественные территории'!$CK$12:$CK$31,$CK25,'Общественные территории'!$CL$12:$CL$31,$CL25,'Общественные территории'!AI$12:AI$31,AI25,'Общественные территории'!AJ$12:AJ$31,AJ25),0)</f>
        <v>0</v>
      </c>
      <c r="CO25" s="144">
        <f ca="1">IFERROR(1/COUNTIFS('Общественные территории'!$CK$12:$CK$31,$CK25,'Общественные территории'!$CL$12:$CL$31,$CL25,'Общественные территории'!$S$12:$S$31,$S25,'Общественные территории'!BP$12:BP$31,BP25,'Общественные территории'!BP$12:BP$31,"a"),0)</f>
        <v>0</v>
      </c>
      <c r="CP25" s="144">
        <f ca="1">IFERROR(1/COUNTIFS('Общественные территории'!$CK$12:$CK$31,$CK25,'Общественные территории'!$CL$12:$CL$31,$CL25,'Общественные территории'!$S$12:$S$31,$S25,'Общественные территории'!BR$12:BR$31,BR25,'Общественные территории'!BR$12:BR$31,"a"),0)</f>
        <v>0</v>
      </c>
      <c r="CQ25" s="144">
        <f ca="1">IF(COUNTIFS('Общественные территории'!$CK$12:$CK$31,$CK25,'Общественные территории'!$CL$12:$CL$31,$CL25,'Общественные территории'!$S$12:$S$31,$S25,'Общественные территории'!BS$12:BS$31,"")&lt;&gt;0,0,IFERROR(1/COUNTIFS('Общественные территории'!$CK$12:$CK$31,$CK25,'Общественные территории'!$CL$12:$CL$31,$CL25,'Общественные территории'!$S$12:$S$31,$S25,'Общественные территории'!BS$12:BS$31,BS25,'Общественные территории'!BS$12:BS$31,"a"),0))</f>
        <v>0</v>
      </c>
      <c r="CR25" s="144">
        <f ca="1">IF(OR(CQ25&lt;&gt;0,CS25&lt;&gt;0),0,IFERROR(1/COUNTIFS('Общественные территории'!$CK$12:$CK$31,$CK25,'Общественные территории'!$CL$12:$CL$31,$CL25,'Общественные территории'!$S$12:$S$31,$S25,'Общественные территории'!BT$12:BT$31,BT25,'Общественные территории'!BT$12:BT$31,"a"),0))</f>
        <v>0</v>
      </c>
      <c r="CS25" s="144">
        <f ca="1">IF(COUNTIFS('Общественные территории'!$CK$12:$CK$31,$CK25,'Общественные территории'!$CL$12:$CL$31,$CL25,'Общественные территории'!$S$12:$S$31,$S25,'Общественные территории'!BU$12:BU$31,"a")=0,0,IFERROR(1/COUNTIFS('Общественные территории'!$CK$12:$CK$31,$CK25,'Общественные территории'!$CL$12:$CL$31,$CL25,'Общественные территории'!$S$12:$S$31,$S25),0))</f>
        <v>0</v>
      </c>
      <c r="CT25" s="144">
        <f ca="1">IFERROR(1/COUNTIFS('Общественные территории'!$CK$12:$CK$31,$CK25,'Общественные территории'!$CL$12:$CL$31,$CL25,'Общественные территории'!$S$12:$S$31,$S25,'Общественные территории'!BV$12:BV$31,BV25,'Общественные территории'!BV$12:BV$31,"a"),0)</f>
        <v>0</v>
      </c>
      <c r="CU25" s="144">
        <f ca="1">IFERROR(1/COUNTIFS('Общественные территории'!$CK$12:$CK$31,$CK25,'Общественные территории'!$CL$12:$CL$31,$CL25,'Общественные территории'!$S$12:$S$31,$S25,'Общественные территории'!BW$12:BW$31,BW25,'Общественные территории'!BW$12:BW$31,"a"),0)</f>
        <v>0</v>
      </c>
      <c r="CV25" s="144">
        <f ca="1">IFERROR(1/COUNTIFS('Общественные территории'!$CK$12:$CK$31,$CK25,'Общественные территории'!$CL$12:$CL$31,$CL25,'Общественные территории'!$S$12:$S$31,$S25,'Общественные территории'!BX$12:BX$31,BX25,'Общественные территории'!BX$12:BX$31,"a"),0)</f>
        <v>0</v>
      </c>
      <c r="CW25" s="144">
        <f ca="1">IFERROR(1/COUNTIFS('Общественные территории'!$CK$12:$CK$31,$CK25,'Общественные территории'!$CL$12:$CL$31,$CL25,'Общественные территории'!$S$12:$S$31,$S25,'Общественные территории'!CG$12:CG$31,CG25,'Общественные территории'!CG$12:CG$31,"a"),0)</f>
        <v>0</v>
      </c>
      <c r="CX25" s="144">
        <f ca="1">IFERROR(1/COUNTIFS('Общественные территории'!$CK$12:$CK$31,$CK25,'Общественные территории'!$CL$12:$CL$31,$CL25,'Общественные территории'!$S$12:$S$31,$S25,'Общественные территории'!CH$12:CH$31,CH25,'Общественные территории'!CH$12:CH$31,"a"),0)</f>
        <v>0</v>
      </c>
      <c r="CY25" s="144">
        <f ca="1">IFERROR(1/COUNTIFS('Общественные территории'!$CK$12:$CK$31,$CK25,'Общественные территории'!$CL$12:$CL$31,$CL25,'Общественные территории'!$S$12:$S$31,$S25,'Общественные территории'!CI$12:CI$31,CI25,'Общественные территории'!CI$12:CI$31,"a"),0)</f>
        <v>0</v>
      </c>
    </row>
    <row r="26" spans="1:103" ht="20.25">
      <c r="A26" s="148"/>
      <c r="B26" s="149"/>
      <c r="C26" s="152"/>
      <c r="D26" s="154"/>
      <c r="E26" s="348"/>
      <c r="F26" s="351" t="str">
        <f t="shared" si="4"/>
        <v>Лузский муниципальный район</v>
      </c>
      <c r="G26" s="367"/>
      <c r="H26" s="368"/>
      <c r="I26" s="351" t="str">
        <f t="shared" si="14"/>
        <v>пгт Лальск</v>
      </c>
      <c r="J26" s="369" t="str">
        <f t="shared" si="14"/>
        <v>33622154051</v>
      </c>
      <c r="K26" s="351" t="str">
        <f t="shared" si="14"/>
        <v>поселок городского типа</v>
      </c>
      <c r="L26" s="370">
        <f t="shared" si="14"/>
        <v>3.9</v>
      </c>
      <c r="M26" s="370">
        <f t="shared" si="14"/>
        <v>3.57</v>
      </c>
      <c r="N26" s="371" t="str">
        <f t="shared" si="14"/>
        <v>да</v>
      </c>
      <c r="O26" s="371" t="str">
        <f t="shared" si="14"/>
        <v>нет</v>
      </c>
      <c r="P26" s="371" t="str">
        <f t="shared" si="14"/>
        <v>нет</v>
      </c>
      <c r="Q26" s="172" t="s">
        <v>411</v>
      </c>
      <c r="R26" s="170" t="s">
        <v>428</v>
      </c>
      <c r="S26" s="198" t="s">
        <v>9402</v>
      </c>
      <c r="T26" s="249">
        <v>5434</v>
      </c>
      <c r="U26" s="167" t="s">
        <v>223</v>
      </c>
      <c r="V26" s="218"/>
      <c r="W26" s="167" t="s">
        <v>401</v>
      </c>
      <c r="X26" s="168">
        <v>43794</v>
      </c>
      <c r="Y26" s="198" t="s">
        <v>9386</v>
      </c>
      <c r="Z26" s="168">
        <v>43801</v>
      </c>
      <c r="AA26" s="167" t="s">
        <v>222</v>
      </c>
      <c r="AB26" s="249">
        <v>82.762</v>
      </c>
      <c r="AC26" s="249"/>
      <c r="AD26" s="250">
        <f>AB26-AC26</f>
        <v>82.762</v>
      </c>
      <c r="AE26" s="174"/>
      <c r="AF26" s="174"/>
      <c r="AG26" s="174"/>
      <c r="AH26" s="174"/>
      <c r="AI26" s="198"/>
      <c r="AJ26" s="168"/>
      <c r="AK26" s="198"/>
      <c r="AL26" s="174"/>
      <c r="AM26" s="174"/>
      <c r="AN26" s="174"/>
      <c r="AO26" s="175"/>
      <c r="AP26" s="168"/>
      <c r="AQ26" s="168"/>
      <c r="AR26" s="198"/>
      <c r="AS26" s="250">
        <f>SUM(AT26:AY26)</f>
        <v>0</v>
      </c>
      <c r="AT26" s="249"/>
      <c r="AU26" s="249"/>
      <c r="AV26" s="249"/>
      <c r="AW26" s="249"/>
      <c r="AX26" s="249"/>
      <c r="AY26" s="249"/>
      <c r="AZ26" s="326">
        <f t="shared" si="5"/>
        <v>0</v>
      </c>
      <c r="BA26" s="328">
        <f t="shared" si="5"/>
        <v>0</v>
      </c>
      <c r="BB26" s="249"/>
      <c r="BC26" s="166"/>
      <c r="BD26" s="251">
        <f>IF(BC26=0,0,BB26/BC26)</f>
        <v>0</v>
      </c>
      <c r="BE26" s="326">
        <f t="shared" si="6"/>
        <v>0</v>
      </c>
      <c r="BF26" s="198"/>
      <c r="BG26" s="249"/>
      <c r="BH26" s="166"/>
      <c r="BI26" s="166"/>
      <c r="BJ26" s="166"/>
      <c r="BK26" s="167"/>
      <c r="BL26" s="218" t="s">
        <v>547</v>
      </c>
      <c r="BM26" s="217" t="s">
        <v>547</v>
      </c>
      <c r="BN26" s="216" t="s">
        <v>547</v>
      </c>
      <c r="BO26" s="218" t="s">
        <v>547</v>
      </c>
      <c r="BP26" s="174"/>
      <c r="BQ26" s="177"/>
      <c r="BR26" s="174"/>
      <c r="BS26" s="174"/>
      <c r="BT26" s="174"/>
      <c r="BU26" s="174"/>
      <c r="BV26" s="174"/>
      <c r="BW26" s="174"/>
      <c r="BX26" s="174"/>
      <c r="BY26" s="198"/>
      <c r="BZ26" s="198"/>
      <c r="CA26" s="292"/>
      <c r="CB26" s="326">
        <f t="shared" si="15"/>
        <v>0</v>
      </c>
      <c r="CC26" s="338">
        <f t="shared" si="15"/>
        <v>0</v>
      </c>
      <c r="CD26" s="341">
        <f t="shared" si="15"/>
        <v>0</v>
      </c>
      <c r="CE26" s="324">
        <f t="shared" si="15"/>
        <v>0</v>
      </c>
      <c r="CF26" s="324">
        <f t="shared" si="15"/>
        <v>0</v>
      </c>
      <c r="CG26" s="174"/>
      <c r="CH26" s="174"/>
      <c r="CI26" s="174"/>
      <c r="CJ26" s="218" t="s">
        <v>547</v>
      </c>
      <c r="CK26" s="285" t="str">
        <f t="shared" ca="1" si="8"/>
        <v>Лузский муниципальный район</v>
      </c>
      <c r="CL26" s="285" t="str">
        <f t="shared" ca="1" si="16"/>
        <v>33622154051</v>
      </c>
      <c r="CM26" s="144">
        <f ca="1">IFERROR(1/COUNTIFS('Общественные территории'!$CK$12:$CK$31,$CK26,'Общественные территории'!$CL$12:$CL$31,$CL26,'Общественные территории'!$S$12:$S$31,$S26),0)</f>
        <v>1</v>
      </c>
      <c r="CN26" s="144">
        <f ca="1">IFERROR(1/COUNTIFS('Общественные территории'!$CK$12:$CK$31,$CK26,'Общественные территории'!$CL$12:$CL$31,$CL26,'Общественные территории'!AI$12:AI$31,AI26,'Общественные территории'!AJ$12:AJ$31,AJ26),0)</f>
        <v>0</v>
      </c>
      <c r="CO26" s="144">
        <f ca="1">IFERROR(1/COUNTIFS('Общественные территории'!$CK$12:$CK$31,$CK26,'Общественные территории'!$CL$12:$CL$31,$CL26,'Общественные территории'!$S$12:$S$31,$S26,'Общественные территории'!BP$12:BP$31,BP26,'Общественные территории'!BP$12:BP$31,"a"),0)</f>
        <v>0</v>
      </c>
      <c r="CP26" s="144">
        <f ca="1">IFERROR(1/COUNTIFS('Общественные территории'!$CK$12:$CK$31,$CK26,'Общественные территории'!$CL$12:$CL$31,$CL26,'Общественные территории'!$S$12:$S$31,$S26,'Общественные территории'!BR$12:BR$31,BR26,'Общественные территории'!BR$12:BR$31,"a"),0)</f>
        <v>0</v>
      </c>
      <c r="CQ26" s="144">
        <f ca="1">IF(COUNTIFS('Общественные территории'!$CK$12:$CK$31,$CK26,'Общественные территории'!$CL$12:$CL$31,$CL26,'Общественные территории'!$S$12:$S$31,$S26,'Общественные территории'!BS$12:BS$31,"")&lt;&gt;0,0,IFERROR(1/COUNTIFS('Общественные территории'!$CK$12:$CK$31,$CK26,'Общественные территории'!$CL$12:$CL$31,$CL26,'Общественные территории'!$S$12:$S$31,$S26,'Общественные территории'!BS$12:BS$31,BS26,'Общественные территории'!BS$12:BS$31,"a"),0))</f>
        <v>0</v>
      </c>
      <c r="CR26" s="144">
        <f ca="1">IF(OR(CQ26&lt;&gt;0,CS26&lt;&gt;0),0,IFERROR(1/COUNTIFS('Общественные территории'!$CK$12:$CK$31,$CK26,'Общественные территории'!$CL$12:$CL$31,$CL26,'Общественные территории'!$S$12:$S$31,$S26,'Общественные территории'!BT$12:BT$31,BT26,'Общественные территории'!BT$12:BT$31,"a"),0))</f>
        <v>0</v>
      </c>
      <c r="CS26" s="144">
        <f ca="1">IF(COUNTIFS('Общественные территории'!$CK$12:$CK$31,$CK26,'Общественные территории'!$CL$12:$CL$31,$CL26,'Общественные территории'!$S$12:$S$31,$S26,'Общественные территории'!BU$12:BU$31,"a")=0,0,IFERROR(1/COUNTIFS('Общественные территории'!$CK$12:$CK$31,$CK26,'Общественные территории'!$CL$12:$CL$31,$CL26,'Общественные территории'!$S$12:$S$31,$S26),0))</f>
        <v>0</v>
      </c>
      <c r="CT26" s="144">
        <f ca="1">IFERROR(1/COUNTIFS('Общественные территории'!$CK$12:$CK$31,$CK26,'Общественные территории'!$CL$12:$CL$31,$CL26,'Общественные территории'!$S$12:$S$31,$S26,'Общественные территории'!BV$12:BV$31,BV26,'Общественные территории'!BV$12:BV$31,"a"),0)</f>
        <v>0</v>
      </c>
      <c r="CU26" s="144">
        <f ca="1">IFERROR(1/COUNTIFS('Общественные территории'!$CK$12:$CK$31,$CK26,'Общественные территории'!$CL$12:$CL$31,$CL26,'Общественные территории'!$S$12:$S$31,$S26,'Общественные территории'!BW$12:BW$31,BW26,'Общественные территории'!BW$12:BW$31,"a"),0)</f>
        <v>0</v>
      </c>
      <c r="CV26" s="144">
        <f ca="1">IFERROR(1/COUNTIFS('Общественные территории'!$CK$12:$CK$31,$CK26,'Общественные территории'!$CL$12:$CL$31,$CL26,'Общественные территории'!$S$12:$S$31,$S26,'Общественные территории'!BX$12:BX$31,BX26,'Общественные территории'!BX$12:BX$31,"a"),0)</f>
        <v>0</v>
      </c>
      <c r="CW26" s="144">
        <f ca="1">IFERROR(1/COUNTIFS('Общественные территории'!$CK$12:$CK$31,$CK26,'Общественные территории'!$CL$12:$CL$31,$CL26,'Общественные территории'!$S$12:$S$31,$S26,'Общественные территории'!CG$12:CG$31,CG26,'Общественные территории'!CG$12:CG$31,"a"),0)</f>
        <v>0</v>
      </c>
      <c r="CX26" s="144">
        <f ca="1">IFERROR(1/COUNTIFS('Общественные территории'!$CK$12:$CK$31,$CK26,'Общественные территории'!$CL$12:$CL$31,$CL26,'Общественные территории'!$S$12:$S$31,$S26,'Общественные территории'!CH$12:CH$31,CH26,'Общественные территории'!CH$12:CH$31,"a"),0)</f>
        <v>0</v>
      </c>
      <c r="CY26" s="144">
        <f ca="1">IFERROR(1/COUNTIFS('Общественные территории'!$CK$12:$CK$31,$CK26,'Общественные территории'!$CL$12:$CL$31,$CL26,'Общественные территории'!$S$12:$S$31,$S26,'Общественные территории'!CI$12:CI$31,CI26,'Общественные территории'!CI$12:CI$31,"a"),0)</f>
        <v>0</v>
      </c>
    </row>
    <row r="27" spans="1:103" ht="21">
      <c r="A27" s="148"/>
      <c r="B27" s="149"/>
      <c r="C27" s="152"/>
      <c r="D27" s="154"/>
      <c r="E27" s="348"/>
      <c r="F27" s="351" t="str">
        <f t="shared" si="4"/>
        <v>Лузский муниципальный район</v>
      </c>
      <c r="G27" s="367"/>
      <c r="H27" s="368"/>
      <c r="I27" s="351" t="str">
        <f t="shared" si="14"/>
        <v>пгт Лальск</v>
      </c>
      <c r="J27" s="369" t="str">
        <f t="shared" si="14"/>
        <v>33622154051</v>
      </c>
      <c r="K27" s="351" t="str">
        <f t="shared" si="14"/>
        <v>поселок городского типа</v>
      </c>
      <c r="L27" s="370">
        <f t="shared" si="14"/>
        <v>3.9</v>
      </c>
      <c r="M27" s="370">
        <f t="shared" si="14"/>
        <v>3.57</v>
      </c>
      <c r="N27" s="371" t="str">
        <f t="shared" si="14"/>
        <v>да</v>
      </c>
      <c r="O27" s="371" t="str">
        <f t="shared" si="14"/>
        <v>нет</v>
      </c>
      <c r="P27" s="371" t="str">
        <f t="shared" si="14"/>
        <v>нет</v>
      </c>
      <c r="Q27" s="172" t="s">
        <v>411</v>
      </c>
      <c r="R27" s="170" t="s">
        <v>429</v>
      </c>
      <c r="S27" s="198" t="s">
        <v>9403</v>
      </c>
      <c r="T27" s="249">
        <v>4418</v>
      </c>
      <c r="U27" s="167" t="s">
        <v>223</v>
      </c>
      <c r="V27" s="218"/>
      <c r="W27" s="167" t="s">
        <v>401</v>
      </c>
      <c r="X27" s="168">
        <v>43794</v>
      </c>
      <c r="Y27" s="198" t="s">
        <v>9404</v>
      </c>
      <c r="Z27" s="168">
        <v>43801</v>
      </c>
      <c r="AA27" s="167" t="s">
        <v>222</v>
      </c>
      <c r="AB27" s="249">
        <v>278.57900000000001</v>
      </c>
      <c r="AC27" s="249"/>
      <c r="AD27" s="250">
        <f>AB27-AC27</f>
        <v>278.57900000000001</v>
      </c>
      <c r="AE27" s="174"/>
      <c r="AF27" s="174"/>
      <c r="AG27" s="174"/>
      <c r="AH27" s="174"/>
      <c r="AI27" s="198"/>
      <c r="AJ27" s="168"/>
      <c r="AK27" s="198"/>
      <c r="AL27" s="174"/>
      <c r="AM27" s="174"/>
      <c r="AN27" s="174"/>
      <c r="AO27" s="175"/>
      <c r="AP27" s="168"/>
      <c r="AQ27" s="168"/>
      <c r="AR27" s="198"/>
      <c r="AS27" s="250">
        <f>SUM(AT27:AY27)</f>
        <v>0</v>
      </c>
      <c r="AT27" s="249"/>
      <c r="AU27" s="249"/>
      <c r="AV27" s="249"/>
      <c r="AW27" s="249"/>
      <c r="AX27" s="249"/>
      <c r="AY27" s="249"/>
      <c r="AZ27" s="326">
        <f t="shared" si="5"/>
        <v>0</v>
      </c>
      <c r="BA27" s="328">
        <f t="shared" si="5"/>
        <v>0</v>
      </c>
      <c r="BB27" s="249"/>
      <c r="BC27" s="166"/>
      <c r="BD27" s="251">
        <f>IF(BC27=0,0,BB27/BC27)</f>
        <v>0</v>
      </c>
      <c r="BE27" s="326">
        <f t="shared" si="6"/>
        <v>0</v>
      </c>
      <c r="BF27" s="198"/>
      <c r="BG27" s="249"/>
      <c r="BH27" s="166"/>
      <c r="BI27" s="166"/>
      <c r="BJ27" s="166"/>
      <c r="BK27" s="167"/>
      <c r="BL27" s="218" t="s">
        <v>547</v>
      </c>
      <c r="BM27" s="217" t="s">
        <v>547</v>
      </c>
      <c r="BN27" s="216" t="s">
        <v>547</v>
      </c>
      <c r="BO27" s="218" t="s">
        <v>547</v>
      </c>
      <c r="BP27" s="174"/>
      <c r="BQ27" s="177"/>
      <c r="BR27" s="174"/>
      <c r="BS27" s="174"/>
      <c r="BT27" s="174"/>
      <c r="BU27" s="174"/>
      <c r="BV27" s="174"/>
      <c r="BW27" s="174"/>
      <c r="BX27" s="174"/>
      <c r="BY27" s="198"/>
      <c r="BZ27" s="198"/>
      <c r="CA27" s="292"/>
      <c r="CB27" s="326">
        <f t="shared" si="15"/>
        <v>0</v>
      </c>
      <c r="CC27" s="338">
        <f t="shared" si="15"/>
        <v>0</v>
      </c>
      <c r="CD27" s="341">
        <f t="shared" si="15"/>
        <v>0</v>
      </c>
      <c r="CE27" s="324">
        <f t="shared" si="15"/>
        <v>0</v>
      </c>
      <c r="CF27" s="324">
        <f t="shared" si="15"/>
        <v>0</v>
      </c>
      <c r="CG27" s="174"/>
      <c r="CH27" s="174"/>
      <c r="CI27" s="174"/>
      <c r="CJ27" s="218" t="s">
        <v>547</v>
      </c>
      <c r="CK27" s="285" t="str">
        <f t="shared" ca="1" si="8"/>
        <v>Лузский муниципальный район</v>
      </c>
      <c r="CL27" s="285" t="str">
        <f t="shared" ca="1" si="16"/>
        <v>33622154051</v>
      </c>
      <c r="CM27" s="144">
        <f ca="1">IFERROR(1/COUNTIFS('Общественные территории'!$CK$12:$CK$31,$CK27,'Общественные территории'!$CL$12:$CL$31,$CL27,'Общественные территории'!$S$12:$S$31,$S27),0)</f>
        <v>1</v>
      </c>
      <c r="CN27" s="144">
        <f ca="1">IFERROR(1/COUNTIFS('Общественные территории'!$CK$12:$CK$31,$CK27,'Общественные территории'!$CL$12:$CL$31,$CL27,'Общественные территории'!AI$12:AI$31,AI27,'Общественные территории'!AJ$12:AJ$31,AJ27),0)</f>
        <v>0</v>
      </c>
      <c r="CO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территории'!BP$12:BP$31,BP27,'Общественные территории'!BP$12:BP$31,"a"),0)</f>
        <v>0</v>
      </c>
      <c r="CP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территории'!BR$12:BR$31,BR27,'Общественные территории'!BR$12:BR$31,"a"),0)</f>
        <v>0</v>
      </c>
      <c r="CQ27" s="144">
        <f ca="1">IF(COUNTIFS('Общественные территории'!$CK$12:$CK$31,$CK27,'Общественные территории'!$CL$12:$CL$31,$CL27,'Общественные территории'!$S$12:$S$31,$S27,'Общественные территории'!BS$12:BS$31,"")&lt;&gt;0,0,IFERROR(1/COUNTIFS('Общественные территории'!$CK$12:$CK$31,$CK27,'Общественные территории'!$CL$12:$CL$31,$CL27,'Общественные территории'!$S$12:$S$31,$S27,'Общественные территории'!BS$12:BS$31,BS27,'Общественные территории'!BS$12:BS$31,"a"),0))</f>
        <v>0</v>
      </c>
      <c r="CR27" s="144">
        <f ca="1">IF(OR(CQ27&lt;&gt;0,CS27&lt;&gt;0),0,IFERROR(1/COUNTIFS('Общественные территории'!$CK$12:$CK$31,$CK27,'Общественные территории'!$CL$12:$CL$31,$CL27,'Общественные территории'!$S$12:$S$31,$S27,'Общественные территории'!BT$12:BT$31,BT27,'Общественные территории'!BT$12:BT$31,"a"),0))</f>
        <v>0</v>
      </c>
      <c r="CS27" s="144">
        <f ca="1">IF(COUNTIFS('Общественные территории'!$CK$12:$CK$31,$CK27,'Общественные территории'!$CL$12:$CL$31,$CL27,'Общественные территории'!$S$12:$S$31,$S27,'Общественные территории'!BU$12:BU$31,"a")=0,0,IFERROR(1/COUNTIFS('Общественные территории'!$CK$12:$CK$31,$CK27,'Общественные территории'!$CL$12:$CL$31,$CL27,'Общественные территории'!$S$12:$S$31,$S27),0))</f>
        <v>0</v>
      </c>
      <c r="CT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территории'!BV$12:BV$31,BV27,'Общественные территории'!BV$12:BV$31,"a"),0)</f>
        <v>0</v>
      </c>
      <c r="CU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территории'!BW$12:BW$31,BW27,'Общественные территории'!BW$12:BW$31,"a"),0)</f>
        <v>0</v>
      </c>
      <c r="CV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территории'!BX$12:BX$31,BX27,'Общественные территории'!BX$12:BX$31,"a"),0)</f>
        <v>0</v>
      </c>
      <c r="CW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территории'!CG$12:CG$31,CG27,'Общественные территории'!CG$12:CG$31,"a"),0)</f>
        <v>0</v>
      </c>
      <c r="CX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территории'!CH$12:CH$31,CH27,'Общественные территории'!CH$12:CH$31,"a"),0)</f>
        <v>0</v>
      </c>
      <c r="CY27" s="144">
        <f ca="1">IFERROR(1/COUNTIFS('Общественные территории'!$CK$12:$CK$31,$CK27,'Общественные территории'!$CL$12:$CL$31,$CL27,'Общественные территории'!$S$12:$S$31,$S27,'Общественные территории'!CI$12:CI$31,CI27,'Общественные территории'!CI$12:CI$31,"a"),0)</f>
        <v>0</v>
      </c>
    </row>
    <row r="28" spans="1:103" ht="20.25">
      <c r="A28" s="148"/>
      <c r="B28" s="149"/>
      <c r="C28" s="152"/>
      <c r="D28" s="154"/>
      <c r="E28" s="348"/>
      <c r="F28" s="351" t="str">
        <f t="shared" si="4"/>
        <v>Лузский муниципальный район</v>
      </c>
      <c r="G28" s="367"/>
      <c r="H28" s="368"/>
      <c r="I28" s="351" t="str">
        <f t="shared" si="14"/>
        <v>пгт Лальск</v>
      </c>
      <c r="J28" s="369" t="str">
        <f t="shared" si="14"/>
        <v>33622154051</v>
      </c>
      <c r="K28" s="351" t="str">
        <f t="shared" si="14"/>
        <v>поселок городского типа</v>
      </c>
      <c r="L28" s="370">
        <f t="shared" si="14"/>
        <v>3.9</v>
      </c>
      <c r="M28" s="370">
        <f t="shared" si="14"/>
        <v>3.57</v>
      </c>
      <c r="N28" s="371" t="str">
        <f t="shared" si="14"/>
        <v>да</v>
      </c>
      <c r="O28" s="371" t="str">
        <f t="shared" si="14"/>
        <v>нет</v>
      </c>
      <c r="P28" s="371" t="str">
        <f t="shared" si="14"/>
        <v>нет</v>
      </c>
      <c r="Q28" s="172" t="s">
        <v>411</v>
      </c>
      <c r="R28" s="170" t="s">
        <v>432</v>
      </c>
      <c r="S28" s="198" t="s">
        <v>9405</v>
      </c>
      <c r="T28" s="249">
        <v>11182</v>
      </c>
      <c r="U28" s="167" t="s">
        <v>223</v>
      </c>
      <c r="V28" s="218"/>
      <c r="W28" s="167" t="s">
        <v>401</v>
      </c>
      <c r="X28" s="168">
        <v>43794</v>
      </c>
      <c r="Y28" s="198" t="s">
        <v>9406</v>
      </c>
      <c r="Z28" s="168">
        <v>43801</v>
      </c>
      <c r="AA28" s="167" t="s">
        <v>222</v>
      </c>
      <c r="AB28" s="249">
        <v>151.43600000000001</v>
      </c>
      <c r="AC28" s="249"/>
      <c r="AD28" s="250">
        <f>AB28-AC28</f>
        <v>151.43600000000001</v>
      </c>
      <c r="AE28" s="174"/>
      <c r="AF28" s="174"/>
      <c r="AG28" s="174"/>
      <c r="AH28" s="174"/>
      <c r="AI28" s="198"/>
      <c r="AJ28" s="168"/>
      <c r="AK28" s="198"/>
      <c r="AL28" s="174"/>
      <c r="AM28" s="174"/>
      <c r="AN28" s="174"/>
      <c r="AO28" s="175"/>
      <c r="AP28" s="168"/>
      <c r="AQ28" s="168"/>
      <c r="AR28" s="198"/>
      <c r="AS28" s="250">
        <f>SUM(AT28:AY28)</f>
        <v>0</v>
      </c>
      <c r="AT28" s="249"/>
      <c r="AU28" s="249"/>
      <c r="AV28" s="249"/>
      <c r="AW28" s="249"/>
      <c r="AX28" s="249"/>
      <c r="AY28" s="249"/>
      <c r="AZ28" s="326">
        <f t="shared" si="5"/>
        <v>0</v>
      </c>
      <c r="BA28" s="328">
        <f t="shared" si="5"/>
        <v>0</v>
      </c>
      <c r="BB28" s="249"/>
      <c r="BC28" s="166"/>
      <c r="BD28" s="251">
        <f>IF(BC28=0,0,BB28/BC28)</f>
        <v>0</v>
      </c>
      <c r="BE28" s="326">
        <f t="shared" si="6"/>
        <v>0</v>
      </c>
      <c r="BF28" s="198"/>
      <c r="BG28" s="249"/>
      <c r="BH28" s="166"/>
      <c r="BI28" s="166"/>
      <c r="BJ28" s="166"/>
      <c r="BK28" s="167"/>
      <c r="BL28" s="218" t="s">
        <v>547</v>
      </c>
      <c r="BM28" s="217" t="s">
        <v>547</v>
      </c>
      <c r="BN28" s="216" t="s">
        <v>547</v>
      </c>
      <c r="BO28" s="218" t="s">
        <v>547</v>
      </c>
      <c r="BP28" s="174"/>
      <c r="BQ28" s="177"/>
      <c r="BR28" s="174"/>
      <c r="BS28" s="174"/>
      <c r="BT28" s="174"/>
      <c r="BU28" s="174"/>
      <c r="BV28" s="174"/>
      <c r="BW28" s="174"/>
      <c r="BX28" s="174"/>
      <c r="BY28" s="198"/>
      <c r="BZ28" s="198"/>
      <c r="CA28" s="292"/>
      <c r="CB28" s="326">
        <f t="shared" si="15"/>
        <v>0</v>
      </c>
      <c r="CC28" s="338">
        <f t="shared" si="15"/>
        <v>0</v>
      </c>
      <c r="CD28" s="341">
        <f t="shared" si="15"/>
        <v>0</v>
      </c>
      <c r="CE28" s="324">
        <f t="shared" si="15"/>
        <v>0</v>
      </c>
      <c r="CF28" s="324">
        <f t="shared" si="15"/>
        <v>0</v>
      </c>
      <c r="CG28" s="174"/>
      <c r="CH28" s="174"/>
      <c r="CI28" s="174"/>
      <c r="CJ28" s="218" t="s">
        <v>547</v>
      </c>
      <c r="CK28" s="285" t="str">
        <f t="shared" ca="1" si="8"/>
        <v>Лузский муниципальный район</v>
      </c>
      <c r="CL28" s="285" t="str">
        <f t="shared" ca="1" si="16"/>
        <v>33622154051</v>
      </c>
      <c r="CM28" s="144">
        <f ca="1">IFERROR(1/COUNTIFS('Общественные территории'!$CK$12:$CK$31,$CK28,'Общественные территории'!$CL$12:$CL$31,$CL28,'Общественные территории'!$S$12:$S$31,$S28),0)</f>
        <v>1</v>
      </c>
      <c r="CN28" s="144">
        <f ca="1">IFERROR(1/COUNTIFS('Общественные территории'!$CK$12:$CK$31,$CK28,'Общественные территории'!$CL$12:$CL$31,$CL28,'Общественные территории'!AI$12:AI$31,AI28,'Общественные территории'!AJ$12:AJ$31,AJ28),0)</f>
        <v>0</v>
      </c>
      <c r="CO28" s="144">
        <f ca="1">IFERROR(1/COUNTIFS('Общественные территории'!$CK$12:$CK$31,$CK28,'Общественные территории'!$CL$12:$CL$31,$CL28,'Общественные территории'!$S$12:$S$31,$S28,'Общественные территории'!BP$12:BP$31,BP28,'Общественные территории'!BP$12:BP$31,"a"),0)</f>
        <v>0</v>
      </c>
      <c r="CP28" s="144">
        <f ca="1">IFERROR(1/COUNTIFS('Общественные территории'!$CK$12:$CK$31,$CK28,'Общественные территории'!$CL$12:$CL$31,$CL28,'Общественные территории'!$S$12:$S$31,$S28,'Общественные территории'!BR$12:BR$31,BR28,'Общественные территории'!BR$12:BR$31,"a"),0)</f>
        <v>0</v>
      </c>
      <c r="CQ28" s="144">
        <f ca="1">IF(COUNTIFS('Общественные территории'!$CK$12:$CK$31,$CK28,'Общественные территории'!$CL$12:$CL$31,$CL28,'Общественные территории'!$S$12:$S$31,$S28,'Общественные территории'!BS$12:BS$31,"")&lt;&gt;0,0,IFERROR(1/COUNTIFS('Общественные территории'!$CK$12:$CK$31,$CK28,'Общественные территории'!$CL$12:$CL$31,$CL28,'Общественные территории'!$S$12:$S$31,$S28,'Общественные территории'!BS$12:BS$31,BS28,'Общественные территории'!BS$12:BS$31,"a"),0))</f>
        <v>0</v>
      </c>
      <c r="CR28" s="144">
        <f ca="1">IF(OR(CQ28&lt;&gt;0,CS28&lt;&gt;0),0,IFERROR(1/COUNTIFS('Общественные территории'!$CK$12:$CK$31,$CK28,'Общественные территории'!$CL$12:$CL$31,$CL28,'Общественные территории'!$S$12:$S$31,$S28,'Общественные территории'!BT$12:BT$31,BT28,'Общественные территории'!BT$12:BT$31,"a"),0))</f>
        <v>0</v>
      </c>
      <c r="CS28" s="144">
        <f ca="1">IF(COUNTIFS('Общественные территории'!$CK$12:$CK$31,$CK28,'Общественные территории'!$CL$12:$CL$31,$CL28,'Общественные территории'!$S$12:$S$31,$S28,'Общественные территории'!BU$12:BU$31,"a")=0,0,IFERROR(1/COUNTIFS('Общественные территории'!$CK$12:$CK$31,$CK28,'Общественные территории'!$CL$12:$CL$31,$CL28,'Общественные территории'!$S$12:$S$31,$S28),0))</f>
        <v>0</v>
      </c>
      <c r="CT28" s="144">
        <f ca="1">IFERROR(1/COUNTIFS('Общественные территории'!$CK$12:$CK$31,$CK28,'Общественные территории'!$CL$12:$CL$31,$CL28,'Общественные территории'!$S$12:$S$31,$S28,'Общественные территории'!BV$12:BV$31,BV28,'Общественные территории'!BV$12:BV$31,"a"),0)</f>
        <v>0</v>
      </c>
      <c r="CU28" s="144">
        <f ca="1">IFERROR(1/COUNTIFS('Общественные территории'!$CK$12:$CK$31,$CK28,'Общественные территории'!$CL$12:$CL$31,$CL28,'Общественные территории'!$S$12:$S$31,$S28,'Общественные территории'!BW$12:BW$31,BW28,'Общественные территории'!BW$12:BW$31,"a"),0)</f>
        <v>0</v>
      </c>
      <c r="CV28" s="144">
        <f ca="1">IFERROR(1/COUNTIFS('Общественные территории'!$CK$12:$CK$31,$CK28,'Общественные территории'!$CL$12:$CL$31,$CL28,'Общественные территории'!$S$12:$S$31,$S28,'Общественные территории'!BX$12:BX$31,BX28,'Общественные территории'!BX$12:BX$31,"a"),0)</f>
        <v>0</v>
      </c>
      <c r="CW28" s="144">
        <f ca="1">IFERROR(1/COUNTIFS('Общественные территории'!$CK$12:$CK$31,$CK28,'Общественные территории'!$CL$12:$CL$31,$CL28,'Общественные территории'!$S$12:$S$31,$S28,'Общественные территории'!CG$12:CG$31,CG28,'Общественные территории'!CG$12:CG$31,"a"),0)</f>
        <v>0</v>
      </c>
      <c r="CX28" s="144">
        <f ca="1">IFERROR(1/COUNTIFS('Общественные территории'!$CK$12:$CK$31,$CK28,'Общественные территории'!$CL$12:$CL$31,$CL28,'Общественные территории'!$S$12:$S$31,$S28,'Общественные территории'!CH$12:CH$31,CH28,'Общественные территории'!CH$12:CH$31,"a"),0)</f>
        <v>0</v>
      </c>
      <c r="CY28" s="144">
        <f ca="1">IFERROR(1/COUNTIFS('Общественные территории'!$CK$12:$CK$31,$CK28,'Общественные территории'!$CL$12:$CL$31,$CL28,'Общественные территории'!$S$12:$S$31,$S28,'Общественные территории'!CI$12:CI$31,CI28,'Общественные территории'!CI$12:CI$31,"a"),0)</f>
        <v>0</v>
      </c>
    </row>
    <row r="29" spans="1:103" ht="11.25" customHeight="1">
      <c r="E29" s="348"/>
      <c r="F29" s="351" t="str">
        <f t="shared" si="4"/>
        <v>Лузский муниципальный район</v>
      </c>
      <c r="G29" s="344"/>
      <c r="H29" s="346"/>
      <c r="I29" s="330" t="str">
        <f t="shared" si="14"/>
        <v>пгт Лальск</v>
      </c>
      <c r="J29" s="332" t="str">
        <f t="shared" si="14"/>
        <v>33622154051</v>
      </c>
      <c r="K29" s="330" t="str">
        <f t="shared" si="14"/>
        <v>поселок городского типа</v>
      </c>
      <c r="L29" s="336">
        <f t="shared" si="14"/>
        <v>3.9</v>
      </c>
      <c r="M29" s="336">
        <f t="shared" si="14"/>
        <v>3.57</v>
      </c>
      <c r="N29" s="334" t="str">
        <f t="shared" si="14"/>
        <v>да</v>
      </c>
      <c r="O29" s="334" t="str">
        <f t="shared" si="14"/>
        <v>нет</v>
      </c>
      <c r="P29" s="334" t="str">
        <f t="shared" si="14"/>
        <v>нет</v>
      </c>
      <c r="Q29" s="169"/>
      <c r="R29" s="169"/>
      <c r="S29" s="169" t="s">
        <v>504</v>
      </c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326">
        <f t="shared" si="5"/>
        <v>0</v>
      </c>
      <c r="BA29" s="328">
        <f t="shared" si="5"/>
        <v>0</v>
      </c>
      <c r="BB29" s="169"/>
      <c r="BC29" s="169"/>
      <c r="BD29" s="169"/>
      <c r="BE29" s="326">
        <f t="shared" si="6"/>
        <v>0</v>
      </c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220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326">
        <f t="shared" si="15"/>
        <v>0</v>
      </c>
      <c r="CC29" s="338">
        <f t="shared" si="15"/>
        <v>0</v>
      </c>
      <c r="CD29" s="341">
        <f t="shared" si="15"/>
        <v>0</v>
      </c>
      <c r="CE29" s="324">
        <f t="shared" si="15"/>
        <v>0</v>
      </c>
      <c r="CF29" s="324">
        <f t="shared" si="15"/>
        <v>0</v>
      </c>
      <c r="CG29" s="214"/>
      <c r="CH29" s="214"/>
      <c r="CI29" s="214"/>
      <c r="CJ29" s="215"/>
      <c r="CK29" s="285" t="str">
        <f t="shared" ca="1" si="8"/>
        <v>Лузский муниципальный район</v>
      </c>
      <c r="CL29" s="285" t="str">
        <f t="shared" ca="1" si="16"/>
        <v>33622154051</v>
      </c>
    </row>
    <row r="30" spans="1:103" ht="11.25" customHeight="1">
      <c r="E30" s="349"/>
      <c r="F30" s="330" t="str">
        <f t="shared" si="4"/>
        <v>Лузский муниципальный район</v>
      </c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326">
        <f t="shared" si="5"/>
        <v>0</v>
      </c>
      <c r="BA30" s="328">
        <f t="shared" si="5"/>
        <v>0</v>
      </c>
      <c r="BB30" s="181"/>
      <c r="BC30" s="181"/>
      <c r="BD30" s="181"/>
      <c r="BE30" s="326">
        <f t="shared" si="6"/>
        <v>0</v>
      </c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222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326">
        <f t="shared" si="15"/>
        <v>0</v>
      </c>
      <c r="CC30" s="339">
        <f t="shared" si="15"/>
        <v>0</v>
      </c>
      <c r="CD30" s="342">
        <f t="shared" si="15"/>
        <v>0</v>
      </c>
      <c r="CE30" s="325">
        <f t="shared" si="15"/>
        <v>0</v>
      </c>
      <c r="CF30" s="325">
        <f t="shared" si="15"/>
        <v>0</v>
      </c>
      <c r="CG30" s="214"/>
      <c r="CH30" s="214"/>
      <c r="CI30" s="214"/>
      <c r="CJ30" s="215"/>
      <c r="CK30" s="285" t="str">
        <f t="shared" ca="1" si="8"/>
        <v>Лузский муниципальный район</v>
      </c>
      <c r="CL30" s="289"/>
    </row>
    <row r="31" spans="1:103" ht="11.25">
      <c r="A31" s="139" t="s">
        <v>9071</v>
      </c>
      <c r="E31" s="180"/>
      <c r="F31" s="206" t="s">
        <v>497</v>
      </c>
      <c r="G31" s="181"/>
      <c r="H31" s="181"/>
      <c r="I31" s="181"/>
      <c r="J31" s="181"/>
      <c r="K31" s="181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2"/>
      <c r="CG31" s="222"/>
      <c r="CH31" s="222"/>
      <c r="CI31" s="222"/>
      <c r="CJ31" s="215"/>
    </row>
  </sheetData>
  <sheetProtection password="C745" sheet="1" objects="1" scenarios="1" formatColumns="0" formatRows="0" autoFilter="0"/>
  <autoFilter ref="F11:CJ31"/>
  <dataConsolidate/>
  <mergeCells count="85">
    <mergeCell ref="AI7:AI9"/>
    <mergeCell ref="CB7:CH8"/>
    <mergeCell ref="CI7:CJ8"/>
    <mergeCell ref="AF8:AF9"/>
    <mergeCell ref="AG8:AH8"/>
    <mergeCell ref="AS8:AS9"/>
    <mergeCell ref="AT8:AY8"/>
    <mergeCell ref="BE8:BE9"/>
    <mergeCell ref="BF8:BH8"/>
    <mergeCell ref="BJ7:BJ9"/>
    <mergeCell ref="BK7:BO8"/>
    <mergeCell ref="BP7:BR8"/>
    <mergeCell ref="BS7:BU8"/>
    <mergeCell ref="BV7:BX8"/>
    <mergeCell ref="BY7:CA8"/>
    <mergeCell ref="AQ7:AQ9"/>
    <mergeCell ref="AR7:AR9"/>
    <mergeCell ref="AS7:AY7"/>
    <mergeCell ref="AZ7:BD8"/>
    <mergeCell ref="BE7:BH7"/>
    <mergeCell ref="BI7:BI9"/>
    <mergeCell ref="F10:P10"/>
    <mergeCell ref="Q10:S10"/>
    <mergeCell ref="AJ7:AJ9"/>
    <mergeCell ref="AP7:AP9"/>
    <mergeCell ref="AK7:AK9"/>
    <mergeCell ref="AL7:AO8"/>
    <mergeCell ref="AB7:AB9"/>
    <mergeCell ref="AC7:AC9"/>
    <mergeCell ref="Q7:R9"/>
    <mergeCell ref="S7:S9"/>
    <mergeCell ref="T7:T9"/>
    <mergeCell ref="U7:U9"/>
    <mergeCell ref="AE8:AE9"/>
    <mergeCell ref="W7:W9"/>
    <mergeCell ref="X7:X9"/>
    <mergeCell ref="AD7:AD9"/>
    <mergeCell ref="AE7:AH7"/>
    <mergeCell ref="Y7:Y9"/>
    <mergeCell ref="Z7:Z9"/>
    <mergeCell ref="AA7:AA9"/>
    <mergeCell ref="V7:V9"/>
    <mergeCell ref="E5:P5"/>
    <mergeCell ref="E7:E9"/>
    <mergeCell ref="F7:P7"/>
    <mergeCell ref="J8:J9"/>
    <mergeCell ref="K8:K9"/>
    <mergeCell ref="N8:N9"/>
    <mergeCell ref="M8:M9"/>
    <mergeCell ref="O8:O9"/>
    <mergeCell ref="P8:P9"/>
    <mergeCell ref="F8:F9"/>
    <mergeCell ref="G8:H9"/>
    <mergeCell ref="I8:I9"/>
    <mergeCell ref="L8:L9"/>
    <mergeCell ref="E13:E30"/>
    <mergeCell ref="F13:F30"/>
    <mergeCell ref="AZ13:AZ30"/>
    <mergeCell ref="BA13:BA30"/>
    <mergeCell ref="BE13:BE30"/>
    <mergeCell ref="G14:G22"/>
    <mergeCell ref="H14:H22"/>
    <mergeCell ref="I14:I22"/>
    <mergeCell ref="J14:J22"/>
    <mergeCell ref="K14:K22"/>
    <mergeCell ref="L14:L22"/>
    <mergeCell ref="M14:M22"/>
    <mergeCell ref="N14:N22"/>
    <mergeCell ref="O14:O22"/>
    <mergeCell ref="P14:P22"/>
    <mergeCell ref="G23:G29"/>
    <mergeCell ref="CB13:CB30"/>
    <mergeCell ref="CC13:CC30"/>
    <mergeCell ref="CD13:CD30"/>
    <mergeCell ref="CE13:CE30"/>
    <mergeCell ref="CF13:CF30"/>
    <mergeCell ref="M23:M29"/>
    <mergeCell ref="N23:N29"/>
    <mergeCell ref="O23:O29"/>
    <mergeCell ref="P23:P29"/>
    <mergeCell ref="H23:H29"/>
    <mergeCell ref="I23:I29"/>
    <mergeCell ref="J23:J29"/>
    <mergeCell ref="K23:K29"/>
    <mergeCell ref="L23:L29"/>
  </mergeCells>
  <dataValidations count="11">
    <dataValidation type="date" operator="notEqual" allowBlank="1" showInputMessage="1" showErrorMessage="1" sqref="X31 Z31 AJ31 AP31:AQ31 BZ31:CA31">
      <formula1>1</formula1>
    </dataValidation>
    <dataValidation type="decimal" allowBlank="1" showInputMessage="1" showErrorMessage="1" sqref="BA31 BG31 CD31">
      <formula1>0</formula1>
      <formula2>100</formula2>
    </dataValidation>
    <dataValidation type="textLength" operator="lessThan" allowBlank="1" showInputMessage="1" showErrorMessage="1" sqref="S31">
      <formula1>255</formula1>
    </dataValidation>
    <dataValidation type="decimal" allowBlank="1" showInputMessage="1" showErrorMessage="1" sqref="L31:M31 T31 AB31:AC31 AT31:AY31 BB31:BC31 BH31:BJ31 BM31 CC31 CE31:CF31">
      <formula1>-100000000000000</formula1>
      <formula2>100000000000000</formula2>
    </dataValidation>
    <dataValidation type="decimal" allowBlank="1" showErrorMessage="1" errorTitle="Ошибка" error="Допускается ввод только неотрицательных чисел!" sqref="BA13 CC13:CC14 L14:M14 BB15:BB21 T15:T21 AB15:AC21 BG15:BG21 AT15:AY21 CC22 CC30 L22:M23 L29:M29 T24:T28 AB24:AC28 BG24:BG28 AT24:AY28 BB24:BB28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E13:CF14 BM15:BM21 BC15:BC21 BH15:BJ21 CE22:CF22 CE30:CF30 BC24:BC28 BH24:BJ28 BM24:BM28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BK15:BK21 CB13:CB14 N14:P14 BN15:BN21 AA15:AA21 U15:U21 CB22 CB30 N23:P23 BN24:BN28 AA24:AA28 U24:U28 BK24:BK28">
      <formula1>LOGICAL</formula1>
    </dataValidation>
    <dataValidation type="list" allowBlank="1" showInputMessage="1" showErrorMessage="1" errorTitle="Ошибка" error="Выберите значение из списка" prompt="Выберите значение из списка" sqref="BE13 AZ13">
      <formula1>logical_ext_list</formula1>
    </dataValidation>
    <dataValidation type="textLength" operator="lessThanOrEqual" allowBlank="1" showInputMessage="1" showErrorMessage="1" errorTitle="Ошибка" error="Допускает떨Ⱥ_x0000__x0000__x000f__x0000__x0000__x0010__x0000__x0000_㿿_x0000__xffff__xffff__x0000__x0000_ 900 символов!" sqref="AI15:AI21 AI24:AI2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Y15:BZ21 BO15:BO21 Y15:Y21 AK15:AK21 BF15:BF21 AR15:AR21 AO15:AO21 V15:V21 S15:S21 CJ15:CJ21 BL15:BL21 BQ15:BQ21 BY24:BZ28 BO24:BO28 Y24:Y28 AK24:AK28 BF24:BF28 AR24:AR28 AO24:AO28 V24:V28 S24:S28 CJ24:CJ28 BL24:BL28 BQ24:BQ28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W15:W21 W24:W28">
      <formula1>sugest_list</formula1>
    </dataValidation>
  </dataValidations>
  <hyperlinks>
    <hyperlink ref="F31" location="'Общественные территории'!A1" tooltip="Добавить" display="Добавить"/>
    <hyperlink ref="D13" location="'Общественные территории'!A1" tooltip="Удалить" display="О"/>
    <hyperlink ref="S22" location="'Общественные территории'!A1" tooltip="Добавить территорию" display="Добавить территорию"/>
    <hyperlink ref="G14:G22" location="'Общественные территории'!A1" tooltip="Удалить" display="О"/>
    <hyperlink ref="Q15" location="'Общественные территории'!A1" tooltip="Удалить" display="О"/>
    <hyperlink ref="Q16" location="'Общественные территории'!A1" tooltip="Удалить" display="О"/>
    <hyperlink ref="Q17" location="'Общественные территории'!A1" tooltip="Удалить" display="О"/>
    <hyperlink ref="Q18" location="'Общественные территории'!A1" tooltip="Удалить" display="О"/>
    <hyperlink ref="Q19" location="'Общественные территории'!A1" tooltip="Удалить" display="О"/>
    <hyperlink ref="Q20" location="'Общественные территории'!A1" tooltip="Удалить" display="О"/>
    <hyperlink ref="Q21" location="'Общественные территории'!A1" tooltip="Удалить" display="О"/>
    <hyperlink ref="G23:G29" location="'Общественные территории'!A1" tooltip="Удалить" display="О"/>
    <hyperlink ref="S29" location="'Общественные территории'!A1" tooltip="Добавить территорию" display="Добавить территорию"/>
    <hyperlink ref="Q24" location="'Общественные территории'!A1" tooltip="Удалить" display="О"/>
    <hyperlink ref="Q25" location="'Общественные территории'!A1" tooltip="Удалить" display="О"/>
    <hyperlink ref="Q26" location="'Общественные территории'!A1" tooltip="Удалить" display="О"/>
    <hyperlink ref="Q27" location="'Общественные территории'!A1" tooltip="Удалить" display="О"/>
    <hyperlink ref="Q28" location="'Общественные территории'!A1" tooltip="Удалить" display="О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002060"/>
  </sheetPr>
  <dimension ref="A1:BG29"/>
  <sheetViews>
    <sheetView showGridLines="0" topLeftCell="D4" zoomScaleNormal="100" workbookViewId="0">
      <pane xSplit="16" ySplit="8" topLeftCell="T24" activePane="bottomRight" state="frozen"/>
      <selection activeCell="M8" sqref="M8:M9"/>
      <selection pane="topRight" activeCell="M8" sqref="M8:M9"/>
      <selection pane="bottomLeft" activeCell="M8" sqref="M8:M9"/>
      <selection pane="bottomRight" activeCell="L14" sqref="L14:L22"/>
    </sheetView>
  </sheetViews>
  <sheetFormatPr defaultRowHeight="10.5"/>
  <cols>
    <col min="1" max="1" width="44.85546875" style="139" hidden="1" customWidth="1"/>
    <col min="2" max="2" width="28.28515625" style="140" hidden="1" customWidth="1"/>
    <col min="3" max="3" width="2.7109375" style="143" hidden="1" customWidth="1"/>
    <col min="4" max="4" width="3.7109375" style="144" customWidth="1"/>
    <col min="5" max="5" width="5" style="144" customWidth="1"/>
    <col min="6" max="6" width="13.140625" style="144" customWidth="1"/>
    <col min="7" max="8" width="3.7109375" style="144" customWidth="1"/>
    <col min="9" max="9" width="14.42578125" style="144" customWidth="1"/>
    <col min="10" max="10" width="10.7109375" style="144" customWidth="1"/>
    <col min="11" max="11" width="10.5703125" style="144" customWidth="1"/>
    <col min="12" max="13" width="11.7109375" style="144" customWidth="1"/>
    <col min="14" max="16" width="6.7109375" style="144" customWidth="1"/>
    <col min="17" max="18" width="3.7109375" style="144" customWidth="1"/>
    <col min="19" max="19" width="43.28515625" style="146" customWidth="1"/>
    <col min="20" max="20" width="12.7109375" style="147" customWidth="1"/>
    <col min="21" max="21" width="14.5703125" style="146" customWidth="1"/>
    <col min="22" max="26" width="20.7109375" style="144" customWidth="1"/>
    <col min="27" max="27" width="15.85546875" style="144" customWidth="1"/>
    <col min="28" max="38" width="20.7109375" style="144" customWidth="1"/>
    <col min="39" max="39" width="8.7109375" style="144" customWidth="1"/>
    <col min="40" max="40" width="20.7109375" style="144" customWidth="1"/>
    <col min="41" max="41" width="8.7109375" style="144" customWidth="1"/>
    <col min="42" max="44" width="10.7109375" style="144" customWidth="1"/>
    <col min="45" max="47" width="20.7109375" style="144" customWidth="1"/>
    <col min="48" max="48" width="12.7109375" style="144" hidden="1" customWidth="1"/>
    <col min="49" max="49" width="9.140625" style="144" hidden="1" customWidth="1"/>
    <col min="50" max="50" width="12.7109375" style="144" hidden="1" customWidth="1"/>
    <col min="51" max="51" width="9.140625" style="144" hidden="1" customWidth="1"/>
    <col min="52" max="59" width="0" style="144" hidden="1" customWidth="1"/>
    <col min="60" max="16384" width="9.140625" style="144"/>
  </cols>
  <sheetData>
    <row r="1" spans="1:59" s="141" customFormat="1" ht="13.5" hidden="1" customHeight="1">
      <c r="A1" s="139"/>
      <c r="B1" s="140"/>
      <c r="S1" s="139"/>
      <c r="T1" s="142"/>
      <c r="U1" s="139"/>
      <c r="AV1" s="141">
        <f>COUNTIFS(S1:S$1,S1)</f>
        <v>0</v>
      </c>
      <c r="AW1" s="141">
        <f>COUNTIFS(AA1:AA$1,AA1,AB1:AB$1,AB1)</f>
        <v>0</v>
      </c>
    </row>
    <row r="2" spans="1:59" s="141" customFormat="1" ht="20.100000000000001" hidden="1" customHeight="1">
      <c r="A2" s="139"/>
      <c r="B2" s="140"/>
      <c r="S2" s="139"/>
      <c r="T2" s="142"/>
      <c r="U2" s="139"/>
    </row>
    <row r="3" spans="1:59" hidden="1"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59" s="141" customFormat="1" ht="3" customHeight="1">
      <c r="A4" s="148"/>
      <c r="B4" s="149"/>
      <c r="C4" s="150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U4" s="139"/>
    </row>
    <row r="5" spans="1:59" ht="24.75" customHeight="1">
      <c r="A5" s="148"/>
      <c r="B5" s="149"/>
      <c r="C5" s="152"/>
      <c r="E5" s="372" t="str">
        <f>"Информация об отдельных мероприятиях по подготовке проектной документации на работы по благоустройству ДВОРОВЫХ территорий в рамках федерального проекта по формированию комфортной городской среды в "&amp;god&amp;" году. " &amp; REGION_NAME</f>
        <v>Информация об отдельных мероприятиях по подготовке проектной документации на работы по благоустройству ДВОРОВЫХ территорий в рамках федерального проекта по формированию комфортной городской среды в 2020 году. Кировская область</v>
      </c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189"/>
      <c r="R5" s="189"/>
      <c r="S5" s="189"/>
      <c r="T5" s="153"/>
      <c r="U5" s="153"/>
    </row>
    <row r="6" spans="1:59" ht="6" customHeight="1">
      <c r="A6" s="148"/>
      <c r="B6" s="149"/>
      <c r="C6" s="152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  <c r="T6" s="154"/>
      <c r="U6" s="155"/>
    </row>
    <row r="7" spans="1:59" ht="30" customHeight="1">
      <c r="A7" s="148"/>
      <c r="B7" s="149"/>
      <c r="C7" s="152"/>
      <c r="D7" s="154"/>
      <c r="E7" s="374" t="s">
        <v>495</v>
      </c>
      <c r="F7" s="388" t="s">
        <v>488</v>
      </c>
      <c r="G7" s="389"/>
      <c r="H7" s="389"/>
      <c r="I7" s="389"/>
      <c r="J7" s="389"/>
      <c r="K7" s="389"/>
      <c r="L7" s="390"/>
      <c r="M7" s="390"/>
      <c r="N7" s="389"/>
      <c r="O7" s="389"/>
      <c r="P7" s="391"/>
      <c r="Q7" s="384" t="s">
        <v>398</v>
      </c>
      <c r="R7" s="386"/>
      <c r="S7" s="373" t="s">
        <v>367</v>
      </c>
      <c r="T7" s="375" t="s">
        <v>368</v>
      </c>
      <c r="U7" s="373" t="s">
        <v>369</v>
      </c>
      <c r="V7" s="410" t="s">
        <v>370</v>
      </c>
      <c r="W7" s="383" t="s">
        <v>516</v>
      </c>
      <c r="X7" s="383" t="s">
        <v>517</v>
      </c>
      <c r="Y7" s="383" t="s">
        <v>518</v>
      </c>
      <c r="Z7" s="374" t="s">
        <v>552</v>
      </c>
      <c r="AA7" s="374" t="s">
        <v>9075</v>
      </c>
      <c r="AB7" s="374" t="s">
        <v>553</v>
      </c>
      <c r="AC7" s="374" t="s">
        <v>519</v>
      </c>
      <c r="AD7" s="374" t="s">
        <v>520</v>
      </c>
      <c r="AE7" s="374" t="s">
        <v>377</v>
      </c>
      <c r="AF7" s="374" t="s">
        <v>395</v>
      </c>
      <c r="AG7" s="374"/>
      <c r="AH7" s="374"/>
      <c r="AI7" s="374"/>
      <c r="AJ7" s="374"/>
      <c r="AK7" s="374"/>
      <c r="AL7" s="374"/>
      <c r="AM7" s="374" t="s">
        <v>507</v>
      </c>
      <c r="AN7" s="374"/>
      <c r="AO7" s="374"/>
      <c r="AP7" s="374" t="s">
        <v>399</v>
      </c>
      <c r="AQ7" s="374"/>
      <c r="AR7" s="374"/>
      <c r="AS7" s="374" t="s">
        <v>400</v>
      </c>
      <c r="AT7" s="374"/>
      <c r="AU7" s="374"/>
    </row>
    <row r="8" spans="1:59" ht="30" customHeight="1">
      <c r="A8" s="148"/>
      <c r="B8" s="149"/>
      <c r="C8" s="152"/>
      <c r="D8" s="154"/>
      <c r="E8" s="374"/>
      <c r="F8" s="376" t="s">
        <v>489</v>
      </c>
      <c r="G8" s="384" t="s">
        <v>496</v>
      </c>
      <c r="H8" s="386"/>
      <c r="I8" s="376" t="s">
        <v>490</v>
      </c>
      <c r="J8" s="376" t="s">
        <v>492</v>
      </c>
      <c r="K8" s="376" t="s">
        <v>491</v>
      </c>
      <c r="L8" s="378" t="s">
        <v>9094</v>
      </c>
      <c r="M8" s="378" t="s">
        <v>9095</v>
      </c>
      <c r="N8" s="378" t="s">
        <v>484</v>
      </c>
      <c r="O8" s="380" t="s">
        <v>485</v>
      </c>
      <c r="P8" s="380" t="s">
        <v>486</v>
      </c>
      <c r="Q8" s="392"/>
      <c r="R8" s="393"/>
      <c r="S8" s="373"/>
      <c r="T8" s="375"/>
      <c r="U8" s="373"/>
      <c r="V8" s="411"/>
      <c r="W8" s="383"/>
      <c r="X8" s="383"/>
      <c r="Y8" s="383"/>
      <c r="Z8" s="374"/>
      <c r="AA8" s="374"/>
      <c r="AB8" s="374"/>
      <c r="AC8" s="374"/>
      <c r="AD8" s="374"/>
      <c r="AE8" s="374"/>
      <c r="AF8" s="374" t="s">
        <v>522</v>
      </c>
      <c r="AG8" s="383" t="s">
        <v>381</v>
      </c>
      <c r="AH8" s="383"/>
      <c r="AI8" s="383"/>
      <c r="AJ8" s="383"/>
      <c r="AK8" s="383"/>
      <c r="AL8" s="383"/>
      <c r="AM8" s="374"/>
      <c r="AN8" s="374"/>
      <c r="AO8" s="374"/>
      <c r="AP8" s="374"/>
      <c r="AQ8" s="374"/>
      <c r="AR8" s="374"/>
      <c r="AS8" s="374"/>
      <c r="AT8" s="374"/>
      <c r="AU8" s="374"/>
    </row>
    <row r="9" spans="1:59" ht="39" customHeight="1">
      <c r="A9" s="148"/>
      <c r="B9" s="149"/>
      <c r="C9" s="152"/>
      <c r="D9" s="154"/>
      <c r="E9" s="374"/>
      <c r="F9" s="377"/>
      <c r="G9" s="394"/>
      <c r="H9" s="395"/>
      <c r="I9" s="377"/>
      <c r="J9" s="377"/>
      <c r="K9" s="377"/>
      <c r="L9" s="379"/>
      <c r="M9" s="379"/>
      <c r="N9" s="379"/>
      <c r="O9" s="379"/>
      <c r="P9" s="379"/>
      <c r="Q9" s="394"/>
      <c r="R9" s="395"/>
      <c r="S9" s="373"/>
      <c r="T9" s="375"/>
      <c r="U9" s="373"/>
      <c r="V9" s="412"/>
      <c r="W9" s="383"/>
      <c r="X9" s="383"/>
      <c r="Y9" s="383"/>
      <c r="Z9" s="374"/>
      <c r="AA9" s="374"/>
      <c r="AB9" s="374"/>
      <c r="AC9" s="374"/>
      <c r="AD9" s="374"/>
      <c r="AE9" s="374"/>
      <c r="AF9" s="374"/>
      <c r="AG9" s="195" t="s">
        <v>523</v>
      </c>
      <c r="AH9" s="195" t="s">
        <v>524</v>
      </c>
      <c r="AI9" s="195" t="s">
        <v>525</v>
      </c>
      <c r="AJ9" s="195" t="s">
        <v>526</v>
      </c>
      <c r="AK9" s="195" t="s">
        <v>521</v>
      </c>
      <c r="AL9" s="158" t="s">
        <v>527</v>
      </c>
      <c r="AM9" s="194" t="s">
        <v>390</v>
      </c>
      <c r="AN9" s="194" t="s">
        <v>391</v>
      </c>
      <c r="AO9" s="194" t="s">
        <v>223</v>
      </c>
      <c r="AP9" s="194" t="s">
        <v>418</v>
      </c>
      <c r="AQ9" s="194" t="s">
        <v>419</v>
      </c>
      <c r="AR9" s="194" t="s">
        <v>420</v>
      </c>
      <c r="AS9" s="194" t="s">
        <v>421</v>
      </c>
      <c r="AT9" s="194" t="s">
        <v>422</v>
      </c>
      <c r="AU9" s="194" t="s">
        <v>9083</v>
      </c>
    </row>
    <row r="10" spans="1:59" ht="11.25" customHeight="1">
      <c r="A10" s="148"/>
      <c r="B10" s="149"/>
      <c r="C10" s="152"/>
      <c r="D10" s="154"/>
      <c r="E10" s="196">
        <v>3</v>
      </c>
      <c r="F10" s="384">
        <v>4</v>
      </c>
      <c r="G10" s="385"/>
      <c r="H10" s="385"/>
      <c r="I10" s="385"/>
      <c r="J10" s="385"/>
      <c r="K10" s="385"/>
      <c r="L10" s="387"/>
      <c r="M10" s="387"/>
      <c r="N10" s="385"/>
      <c r="O10" s="385"/>
      <c r="P10" s="386"/>
      <c r="Q10" s="384">
        <v>5</v>
      </c>
      <c r="R10" s="385"/>
      <c r="S10" s="386"/>
      <c r="T10" s="196">
        <v>6</v>
      </c>
      <c r="U10" s="196">
        <v>7</v>
      </c>
      <c r="V10" s="196">
        <v>8</v>
      </c>
      <c r="W10" s="196">
        <v>9</v>
      </c>
      <c r="X10" s="196">
        <v>10</v>
      </c>
      <c r="Y10" s="196">
        <v>11</v>
      </c>
      <c r="Z10" s="196">
        <v>12</v>
      </c>
      <c r="AA10" s="244">
        <v>13</v>
      </c>
      <c r="AB10" s="244">
        <v>14</v>
      </c>
      <c r="AC10" s="244">
        <v>15</v>
      </c>
      <c r="AD10" s="244">
        <v>16</v>
      </c>
      <c r="AE10" s="244">
        <v>17</v>
      </c>
      <c r="AF10" s="244">
        <v>18</v>
      </c>
      <c r="AG10" s="244">
        <v>19</v>
      </c>
      <c r="AH10" s="244">
        <v>20</v>
      </c>
      <c r="AI10" s="244">
        <v>21</v>
      </c>
      <c r="AJ10" s="244">
        <v>22</v>
      </c>
      <c r="AK10" s="244">
        <v>23</v>
      </c>
      <c r="AL10" s="244">
        <v>24</v>
      </c>
      <c r="AM10" s="244">
        <v>25</v>
      </c>
      <c r="AN10" s="244">
        <v>26</v>
      </c>
      <c r="AO10" s="244">
        <v>27</v>
      </c>
      <c r="AP10" s="244">
        <v>28</v>
      </c>
      <c r="AQ10" s="244">
        <v>29</v>
      </c>
      <c r="AR10" s="244">
        <v>30</v>
      </c>
      <c r="AS10" s="244">
        <v>31</v>
      </c>
      <c r="AT10" s="244">
        <v>32</v>
      </c>
      <c r="AU10" s="244">
        <v>33</v>
      </c>
    </row>
    <row r="11" spans="1:59" s="278" customFormat="1" ht="27" customHeight="1">
      <c r="A11" s="273"/>
      <c r="B11" s="273"/>
      <c r="C11" s="274"/>
      <c r="D11" s="275"/>
      <c r="E11" s="264">
        <f>COUNTA(E12:E29)-1</f>
        <v>1</v>
      </c>
      <c r="F11" s="255" t="str">
        <f>"Всего по субъекту РФ (" &amp;REGION_NAME &amp; ")"</f>
        <v>Всего по субъекту РФ (Кировская область)</v>
      </c>
      <c r="G11" s="276"/>
      <c r="H11" s="276"/>
      <c r="I11" s="277"/>
      <c r="J11" s="277"/>
      <c r="K11" s="277"/>
      <c r="L11" s="295">
        <f>SUMIF($G12:$G29,"mr",L12:L29)</f>
        <v>13.934000000000001</v>
      </c>
      <c r="M11" s="295">
        <f>SUMIF($G12:$G29,"mr",M12:M29)</f>
        <v>11.870000000000001</v>
      </c>
      <c r="N11" s="264">
        <f>SUMIF($G12:$G29,"mr",N12:N29)</f>
        <v>1</v>
      </c>
      <c r="O11" s="264">
        <f>SUMIF($G12:$G29,"mr",O12:O29)</f>
        <v>1</v>
      </c>
      <c r="P11" s="264">
        <f>SUMIF($G12:$G29,"mr",P12:P29)</f>
        <v>0</v>
      </c>
      <c r="Q11" s="267"/>
      <c r="R11" s="267"/>
      <c r="S11" s="264">
        <f ca="1">SUMIF($G12:$G29,"mr",S12:S29)</f>
        <v>10</v>
      </c>
      <c r="T11" s="268">
        <f>SUM(T12:T29)/2</f>
        <v>104102</v>
      </c>
      <c r="U11" s="264"/>
      <c r="V11" s="264"/>
      <c r="W11" s="268">
        <f>SUM(W12:W29)/2</f>
        <v>1362.1460000000002</v>
      </c>
      <c r="X11" s="268">
        <f>SUM(X12:X29)/2</f>
        <v>0</v>
      </c>
      <c r="Y11" s="268">
        <f>SUM(Y12:Y29)/2</f>
        <v>1362.1460000000002</v>
      </c>
      <c r="Z11" s="264"/>
      <c r="AA11" s="264">
        <f ca="1">SUMIF($G12:$G29,"mr",AA12:AA29)</f>
        <v>0</v>
      </c>
      <c r="AB11" s="264"/>
      <c r="AC11" s="264"/>
      <c r="AD11" s="264"/>
      <c r="AE11" s="264"/>
      <c r="AF11" s="268">
        <f t="shared" ref="AF11:AL11" si="0">SUM(AF12:AF29)/2</f>
        <v>0</v>
      </c>
      <c r="AG11" s="268">
        <f t="shared" si="0"/>
        <v>0</v>
      </c>
      <c r="AH11" s="268">
        <f t="shared" si="0"/>
        <v>0</v>
      </c>
      <c r="AI11" s="268">
        <f t="shared" si="0"/>
        <v>0</v>
      </c>
      <c r="AJ11" s="268">
        <f t="shared" si="0"/>
        <v>0</v>
      </c>
      <c r="AK11" s="268">
        <f t="shared" si="0"/>
        <v>0</v>
      </c>
      <c r="AL11" s="268">
        <f t="shared" si="0"/>
        <v>0</v>
      </c>
      <c r="AM11" s="264">
        <f ca="1">SUMIF($G12:$G29,"mr",AM12:AM29)</f>
        <v>0</v>
      </c>
      <c r="AN11" s="264"/>
      <c r="AO11" s="264">
        <f t="shared" ref="AO11:AU11" ca="1" si="1">SUMIF($G12:$G29,"mr",AO12:AO29)</f>
        <v>0</v>
      </c>
      <c r="AP11" s="264">
        <f t="shared" ca="1" si="1"/>
        <v>0</v>
      </c>
      <c r="AQ11" s="264">
        <f t="shared" ca="1" si="1"/>
        <v>0</v>
      </c>
      <c r="AR11" s="264">
        <f t="shared" ca="1" si="1"/>
        <v>0</v>
      </c>
      <c r="AS11" s="264">
        <f t="shared" ca="1" si="1"/>
        <v>0</v>
      </c>
      <c r="AT11" s="264">
        <f t="shared" ca="1" si="1"/>
        <v>0</v>
      </c>
      <c r="AU11" s="264">
        <f t="shared" ca="1" si="1"/>
        <v>0</v>
      </c>
    </row>
    <row r="12" spans="1:59" ht="5.25" customHeight="1">
      <c r="A12" s="148" t="s">
        <v>9071</v>
      </c>
      <c r="B12" s="149"/>
      <c r="C12" s="152"/>
      <c r="D12" s="154"/>
      <c r="E12" s="183">
        <v>0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5"/>
      <c r="T12" s="154"/>
      <c r="U12" s="155"/>
    </row>
    <row r="13" spans="1:59" ht="14.25" customHeight="1">
      <c r="A13" s="148"/>
      <c r="B13" s="149"/>
      <c r="C13" s="152"/>
      <c r="D13" s="171" t="s">
        <v>411</v>
      </c>
      <c r="E13" s="347" t="s">
        <v>281</v>
      </c>
      <c r="F13" s="350" t="s">
        <v>3803</v>
      </c>
      <c r="G13" s="199" t="s">
        <v>498</v>
      </c>
      <c r="H13" s="162"/>
      <c r="I13" s="187">
        <f>MAX(H14:H28)</f>
        <v>2</v>
      </c>
      <c r="J13" s="162"/>
      <c r="K13" s="162"/>
      <c r="L13" s="294">
        <f>SUMIFS(L13:L28,$B13:$B28,"mo")</f>
        <v>13.934000000000001</v>
      </c>
      <c r="M13" s="294">
        <f>SUMIFS(M13:M28,$B13:$B28,"mo")</f>
        <v>11.870000000000001</v>
      </c>
      <c r="N13" s="241">
        <f>COUNTIFS($B13:$B28,"mo",N13:N28,"да")</f>
        <v>1</v>
      </c>
      <c r="O13" s="241">
        <f>COUNTIFS($B13:$B28,"mo",O13:O28,"да")</f>
        <v>1</v>
      </c>
      <c r="P13" s="241">
        <f>COUNTIFS($B13:$B28,"mo",P13:P28,"да")</f>
        <v>0</v>
      </c>
      <c r="Q13" s="197"/>
      <c r="R13" s="197"/>
      <c r="S13" s="187">
        <f ca="1">SUM(AX14:AX28)</f>
        <v>10</v>
      </c>
      <c r="T13" s="245">
        <f>SUM(T14:T28)</f>
        <v>104102</v>
      </c>
      <c r="U13" s="187"/>
      <c r="V13" s="187"/>
      <c r="W13" s="245">
        <f>SUM(W14:W28)</f>
        <v>1362.1460000000002</v>
      </c>
      <c r="X13" s="245">
        <f>SUM(X14:X28)</f>
        <v>0</v>
      </c>
      <c r="Y13" s="245">
        <f>SUM(Y14:Y28)</f>
        <v>1362.1460000000002</v>
      </c>
      <c r="Z13" s="187"/>
      <c r="AA13" s="187">
        <f ca="1">SUM(AY14:AY28)</f>
        <v>0</v>
      </c>
      <c r="AB13" s="187"/>
      <c r="AC13" s="187"/>
      <c r="AD13" s="187"/>
      <c r="AE13" s="187"/>
      <c r="AF13" s="245">
        <f t="shared" ref="AF13:AL13" si="2">SUM(AF14:AF28)</f>
        <v>0</v>
      </c>
      <c r="AG13" s="245">
        <f t="shared" si="2"/>
        <v>0</v>
      </c>
      <c r="AH13" s="245">
        <f t="shared" si="2"/>
        <v>0</v>
      </c>
      <c r="AI13" s="245">
        <f t="shared" si="2"/>
        <v>0</v>
      </c>
      <c r="AJ13" s="245">
        <f t="shared" si="2"/>
        <v>0</v>
      </c>
      <c r="AK13" s="245">
        <f t="shared" si="2"/>
        <v>0</v>
      </c>
      <c r="AL13" s="245">
        <f t="shared" si="2"/>
        <v>0</v>
      </c>
      <c r="AM13" s="187">
        <f ca="1">SUM(AZ14:AZ28)</f>
        <v>0</v>
      </c>
      <c r="AN13" s="187"/>
      <c r="AO13" s="187">
        <f t="shared" ref="AO13:AU13" ca="1" si="3">SUM(BA14:BA28)</f>
        <v>0</v>
      </c>
      <c r="AP13" s="187">
        <f t="shared" ca="1" si="3"/>
        <v>0</v>
      </c>
      <c r="AQ13" s="187">
        <f t="shared" ca="1" si="3"/>
        <v>0</v>
      </c>
      <c r="AR13" s="187">
        <f t="shared" ca="1" si="3"/>
        <v>0</v>
      </c>
      <c r="AS13" s="187">
        <f t="shared" ca="1" si="3"/>
        <v>0</v>
      </c>
      <c r="AT13" s="187">
        <f t="shared" ca="1" si="3"/>
        <v>0</v>
      </c>
      <c r="AU13" s="187">
        <f t="shared" ca="1" si="3"/>
        <v>0</v>
      </c>
      <c r="AV13" s="287" t="str">
        <f>$F13</f>
        <v>Лузский муниципальный район</v>
      </c>
      <c r="AW13" s="284"/>
    </row>
    <row r="14" spans="1:59" ht="14.25" customHeight="1">
      <c r="A14" s="148"/>
      <c r="B14" s="240" t="s">
        <v>9070</v>
      </c>
      <c r="C14" s="152"/>
      <c r="D14" s="171"/>
      <c r="E14" s="348"/>
      <c r="F14" s="351" t="str">
        <f t="shared" ref="F14:F28" si="4">F$13</f>
        <v>Лузский муниципальный район</v>
      </c>
      <c r="G14" s="343" t="s">
        <v>411</v>
      </c>
      <c r="H14" s="345">
        <v>1</v>
      </c>
      <c r="I14" s="329" t="s">
        <v>3906</v>
      </c>
      <c r="J14" s="331" t="s">
        <v>3907</v>
      </c>
      <c r="K14" s="329" t="s">
        <v>1165</v>
      </c>
      <c r="L14" s="335">
        <v>10.034000000000001</v>
      </c>
      <c r="M14" s="335">
        <v>8.3000000000000007</v>
      </c>
      <c r="N14" s="333" t="s">
        <v>223</v>
      </c>
      <c r="O14" s="333" t="s">
        <v>222</v>
      </c>
      <c r="P14" s="333" t="s">
        <v>223</v>
      </c>
      <c r="Q14" s="162"/>
      <c r="R14" s="173">
        <v>0</v>
      </c>
      <c r="S14" s="163"/>
      <c r="T14" s="162"/>
      <c r="U14" s="163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219"/>
      <c r="AV14" s="285" t="str">
        <f t="shared" ref="AV14:AV28" ca="1" si="5">OFFSET(AV14,-1,0)</f>
        <v>Лузский муниципальный район</v>
      </c>
      <c r="AW14" s="288" t="str">
        <f>$J14</f>
        <v>33622101001</v>
      </c>
    </row>
    <row r="15" spans="1:59" ht="21" customHeight="1">
      <c r="A15" s="148"/>
      <c r="B15" s="149"/>
      <c r="C15" s="152"/>
      <c r="D15" s="154"/>
      <c r="E15" s="348"/>
      <c r="F15" s="351" t="str">
        <f t="shared" si="4"/>
        <v>Лузский муниципальный район</v>
      </c>
      <c r="G15" s="367"/>
      <c r="H15" s="368"/>
      <c r="I15" s="351" t="str">
        <f t="shared" ref="I15:P22" si="6">I$14</f>
        <v>г Луза</v>
      </c>
      <c r="J15" s="369" t="str">
        <f t="shared" si="6"/>
        <v>33622101001</v>
      </c>
      <c r="K15" s="351" t="str">
        <f t="shared" si="6"/>
        <v>город</v>
      </c>
      <c r="L15" s="370">
        <f t="shared" si="6"/>
        <v>10.034000000000001</v>
      </c>
      <c r="M15" s="370">
        <f t="shared" si="6"/>
        <v>8.3000000000000007</v>
      </c>
      <c r="N15" s="371" t="str">
        <f t="shared" si="6"/>
        <v>нет</v>
      </c>
      <c r="O15" s="371" t="str">
        <f t="shared" si="6"/>
        <v>да</v>
      </c>
      <c r="P15" s="371" t="str">
        <f t="shared" si="6"/>
        <v>нет</v>
      </c>
      <c r="Q15" s="172" t="s">
        <v>411</v>
      </c>
      <c r="R15" s="170" t="s">
        <v>281</v>
      </c>
      <c r="S15" s="198" t="s">
        <v>9371</v>
      </c>
      <c r="T15" s="249">
        <v>33553</v>
      </c>
      <c r="U15" s="167" t="s">
        <v>401</v>
      </c>
      <c r="V15" s="165" t="s">
        <v>9374</v>
      </c>
      <c r="W15" s="249">
        <v>61.66</v>
      </c>
      <c r="X15" s="249"/>
      <c r="Y15" s="250">
        <f t="shared" ref="Y15:Y21" si="7">W15-X15</f>
        <v>61.66</v>
      </c>
      <c r="Z15" s="165"/>
      <c r="AA15" s="198"/>
      <c r="AB15" s="168"/>
      <c r="AC15" s="168"/>
      <c r="AD15" s="168"/>
      <c r="AE15" s="165"/>
      <c r="AF15" s="250">
        <f t="shared" ref="AF15:AF21" si="8">SUM(AG15:AL15)</f>
        <v>0</v>
      </c>
      <c r="AG15" s="249"/>
      <c r="AH15" s="249"/>
      <c r="AI15" s="249"/>
      <c r="AJ15" s="249"/>
      <c r="AK15" s="249"/>
      <c r="AL15" s="249"/>
      <c r="AM15" s="174"/>
      <c r="AN15" s="177"/>
      <c r="AO15" s="174"/>
      <c r="AP15" s="174"/>
      <c r="AQ15" s="174"/>
      <c r="AR15" s="174"/>
      <c r="AS15" s="174"/>
      <c r="AT15" s="174"/>
      <c r="AU15" s="174"/>
      <c r="AV15" s="285" t="str">
        <f t="shared" ca="1" si="5"/>
        <v>Лузский муниципальный район</v>
      </c>
      <c r="AW15" s="285" t="str">
        <f t="shared" ref="AW15:AW22" ca="1" si="9">OFFSET(AW15,-1,0)</f>
        <v>33622101001</v>
      </c>
      <c r="AX15" s="144">
        <f ca="1">IFERROR(1/COUNTIFS('Сметы дворы'!$AV$12:$AV$29,$AV15,'Сметы дворы'!$AW$12:$AW$29,$AW15,'Сметы дворы'!$S$12:$S$29,$S15),0)</f>
        <v>1</v>
      </c>
      <c r="AY15" s="144">
        <f ca="1">IFERROR(1/COUNTIFS('Сметы дворы'!$AV$12:$AV$29,$AV15,'Сметы дворы'!$AW$12:$AW$29,$AW15,'Сметы дворы'!AA$12:AA$29,AA15,'Сметы дворы'!AB$12:AB$29,AB15),0)</f>
        <v>0</v>
      </c>
      <c r="AZ15" s="144">
        <f ca="1">IFERROR(1/COUNTIFS('Сметы дворы'!$AV$12:$AV$29,$AV15,'Сметы дворы'!$AW$12:$AW$29,$AW15,'Сметы дворы'!$S$12:$S$29,$S15,'Сметы дворы'!AM$12:AM$29,AM15,'Сметы дворы'!AM$12:AM$29,"a"),0)</f>
        <v>0</v>
      </c>
      <c r="BA15" s="144">
        <f ca="1">IFERROR(1/COUNTIFS('Сметы дворы'!$AV$12:$AV$29,$AV15,'Сметы дворы'!$AW$12:$AW$29,$AW15,'Сметы дворы'!$S$12:$S$29,$S15,'Сметы дворы'!AO$12:AO$29,AO15,'Сметы дворы'!AO$12:AO$29,"a"),0)</f>
        <v>0</v>
      </c>
      <c r="BB15" s="144">
        <f ca="1">IF(COUNTIFS('Сметы дворы'!$AV$12:$AV$29,$AV15,'Сметы дворы'!$AW$12:$AW$29,$AW15,'Сметы дворы'!$S$12:$S$29,$S15,'Сметы дворы'!AP$12:AP$29,"")&lt;&gt;0,0,IFERROR(1/COUNTIFS('Сметы дворы'!$AV$12:$AV$29,$AV15,'Сметы дворы'!$AW$12:$AW$29,$AW15,'Сметы дворы'!$S$12:$S$29,$S15,'Сметы дворы'!AP$12:AP$29,AP15,'Сметы дворы'!AP$12:AP$29,"a"),0))</f>
        <v>0</v>
      </c>
      <c r="BC15" s="144">
        <f ca="1">IF(OR(BB15&lt;&gt;0,BD15&lt;&gt;0),0,IFERROR(1/COUNTIFS('Сметы дворы'!$AV$12:$AV$29,$AV15,'Сметы дворы'!$AW$12:$AW$29,$AW15,'Сметы дворы'!$S$12:$S$29,$S15,'Сметы дворы'!AQ$12:AQ$29,AQ15,'Сметы дворы'!AQ$12:AQ$29,"a"),0))</f>
        <v>0</v>
      </c>
      <c r="BD15" s="144">
        <f ca="1">IF(COUNTIFS('Сметы дворы'!$AV$12:$AV$29,$AV15,'Сметы дворы'!$AW$12:$AW$29,$AW15,'Сметы дворы'!$S$12:$S$29,$S15,'Сметы дворы'!AR$12:AR$29,"a")=0,0,IFERROR(1/COUNTIFS('Сметы дворы'!$AV$12:$AV$29,$AV15,'Сметы дворы'!$AW$12:$AW$29,$AW15,'Сметы дворы'!$S$12:$S$29,$S15),0))</f>
        <v>0</v>
      </c>
      <c r="BE15" s="144">
        <f ca="1">IFERROR(1/COUNTIFS('Сметы дворы'!$AV$12:$AV$29,$AV15,'Сметы дворы'!$AW$12:$AW$29,$AW15,'Сметы дворы'!$S$12:$S$29,$S15,'Сметы дворы'!AS$12:AS$29,AS15,'Сметы дворы'!AS$12:AS$29,"a"),0)</f>
        <v>0</v>
      </c>
      <c r="BF15" s="144">
        <f ca="1">IFERROR(1/COUNTIFS('Сметы дворы'!$AV$12:$AV$29,$AV15,'Сметы дворы'!$AW$12:$AW$29,$AW15,'Сметы дворы'!$S$12:$S$29,$S15,'Сметы дворы'!AT$12:AT$29,AT15,'Сметы дворы'!AT$12:AT$29,"a"),0)</f>
        <v>0</v>
      </c>
      <c r="BG15" s="144">
        <f ca="1">IFERROR(1/COUNTIFS('Сметы дворы'!$AV$12:$AV$29,$AV15,'Сметы дворы'!$AW$12:$AW$29,$AW15,'Сметы дворы'!$S$12:$S$29,$S15,'Сметы дворы'!AU$12:AU$29,AU15,'Сметы дворы'!AU$12:AU$29,"a"),0)</f>
        <v>0</v>
      </c>
    </row>
    <row r="16" spans="1:59" ht="21" customHeight="1">
      <c r="A16" s="148"/>
      <c r="B16" s="149"/>
      <c r="C16" s="152"/>
      <c r="D16" s="154"/>
      <c r="E16" s="348"/>
      <c r="F16" s="351" t="str">
        <f t="shared" si="4"/>
        <v>Лузский муниципальный район</v>
      </c>
      <c r="G16" s="367"/>
      <c r="H16" s="368"/>
      <c r="I16" s="351" t="str">
        <f t="shared" si="6"/>
        <v>г Луза</v>
      </c>
      <c r="J16" s="369" t="str">
        <f t="shared" si="6"/>
        <v>33622101001</v>
      </c>
      <c r="K16" s="351" t="str">
        <f t="shared" si="6"/>
        <v>город</v>
      </c>
      <c r="L16" s="370">
        <f t="shared" si="6"/>
        <v>10.034000000000001</v>
      </c>
      <c r="M16" s="370">
        <f t="shared" si="6"/>
        <v>8.3000000000000007</v>
      </c>
      <c r="N16" s="371" t="str">
        <f t="shared" si="6"/>
        <v>нет</v>
      </c>
      <c r="O16" s="371" t="str">
        <f t="shared" si="6"/>
        <v>да</v>
      </c>
      <c r="P16" s="371" t="str">
        <f t="shared" si="6"/>
        <v>нет</v>
      </c>
      <c r="Q16" s="172" t="s">
        <v>411</v>
      </c>
      <c r="R16" s="170" t="s">
        <v>427</v>
      </c>
      <c r="S16" s="198" t="s">
        <v>9375</v>
      </c>
      <c r="T16" s="249">
        <v>25937</v>
      </c>
      <c r="U16" s="167" t="s">
        <v>401</v>
      </c>
      <c r="V16" s="165" t="s">
        <v>9377</v>
      </c>
      <c r="W16" s="249">
        <v>146.61000000000001</v>
      </c>
      <c r="X16" s="249"/>
      <c r="Y16" s="250">
        <f t="shared" si="7"/>
        <v>146.61000000000001</v>
      </c>
      <c r="Z16" s="165"/>
      <c r="AA16" s="198"/>
      <c r="AB16" s="168"/>
      <c r="AC16" s="168"/>
      <c r="AD16" s="168"/>
      <c r="AE16" s="165"/>
      <c r="AF16" s="250">
        <f t="shared" si="8"/>
        <v>0</v>
      </c>
      <c r="AG16" s="249"/>
      <c r="AH16" s="249"/>
      <c r="AI16" s="249"/>
      <c r="AJ16" s="249"/>
      <c r="AK16" s="249"/>
      <c r="AL16" s="249"/>
      <c r="AM16" s="174"/>
      <c r="AN16" s="177"/>
      <c r="AO16" s="174"/>
      <c r="AP16" s="174"/>
      <c r="AQ16" s="174"/>
      <c r="AR16" s="174"/>
      <c r="AS16" s="174"/>
      <c r="AT16" s="174"/>
      <c r="AU16" s="174"/>
      <c r="AV16" s="285" t="str">
        <f t="shared" ca="1" si="5"/>
        <v>Лузский муниципальный район</v>
      </c>
      <c r="AW16" s="285" t="str">
        <f t="shared" ca="1" si="9"/>
        <v>33622101001</v>
      </c>
      <c r="AX16" s="144">
        <f ca="1">IFERROR(1/COUNTIFS('Сметы дворы'!$AV$12:$AV$29,$AV16,'Сметы дворы'!$AW$12:$AW$29,$AW16,'Сметы дворы'!$S$12:$S$29,$S16),0)</f>
        <v>1</v>
      </c>
      <c r="AY16" s="144">
        <f ca="1">IFERROR(1/COUNTIFS('Сметы дворы'!$AV$12:$AV$29,$AV16,'Сметы дворы'!$AW$12:$AW$29,$AW16,'Сметы дворы'!AA$12:AA$29,AA16,'Сметы дворы'!AB$12:AB$29,AB16),0)</f>
        <v>0</v>
      </c>
      <c r="AZ16" s="144">
        <f ca="1">IFERROR(1/COUNTIFS('Сметы дворы'!$AV$12:$AV$29,$AV16,'Сметы дворы'!$AW$12:$AW$29,$AW16,'Сметы дворы'!$S$12:$S$29,$S16,'Сметы дворы'!AM$12:AM$29,AM16,'Сметы дворы'!AM$12:AM$29,"a"),0)</f>
        <v>0</v>
      </c>
      <c r="BA16" s="144">
        <f ca="1">IFERROR(1/COUNTIFS('Сметы дворы'!$AV$12:$AV$29,$AV16,'Сметы дворы'!$AW$12:$AW$29,$AW16,'Сметы дворы'!$S$12:$S$29,$S16,'Сметы дворы'!AO$12:AO$29,AO16,'Сметы дворы'!AO$12:AO$29,"a"),0)</f>
        <v>0</v>
      </c>
      <c r="BB16" s="144">
        <f ca="1">IF(COUNTIFS('Сметы дворы'!$AV$12:$AV$29,$AV16,'Сметы дворы'!$AW$12:$AW$29,$AW16,'Сметы дворы'!$S$12:$S$29,$S16,'Сметы дворы'!AP$12:AP$29,"")&lt;&gt;0,0,IFERROR(1/COUNTIFS('Сметы дворы'!$AV$12:$AV$29,$AV16,'Сметы дворы'!$AW$12:$AW$29,$AW16,'Сметы дворы'!$S$12:$S$29,$S16,'Сметы дворы'!AP$12:AP$29,AP16,'Сметы дворы'!AP$12:AP$29,"a"),0))</f>
        <v>0</v>
      </c>
      <c r="BC16" s="144">
        <f ca="1">IF(OR(BB16&lt;&gt;0,BD16&lt;&gt;0),0,IFERROR(1/COUNTIFS('Сметы дворы'!$AV$12:$AV$29,$AV16,'Сметы дворы'!$AW$12:$AW$29,$AW16,'Сметы дворы'!$S$12:$S$29,$S16,'Сметы дворы'!AQ$12:AQ$29,AQ16,'Сметы дворы'!AQ$12:AQ$29,"a"),0))</f>
        <v>0</v>
      </c>
      <c r="BD16" s="144">
        <f ca="1">IF(COUNTIFS('Сметы дворы'!$AV$12:$AV$29,$AV16,'Сметы дворы'!$AW$12:$AW$29,$AW16,'Сметы дворы'!$S$12:$S$29,$S16,'Сметы дворы'!AR$12:AR$29,"a")=0,0,IFERROR(1/COUNTIFS('Сметы дворы'!$AV$12:$AV$29,$AV16,'Сметы дворы'!$AW$12:$AW$29,$AW16,'Сметы дворы'!$S$12:$S$29,$S16),0))</f>
        <v>0</v>
      </c>
      <c r="BE16" s="144">
        <f ca="1">IFERROR(1/COUNTIFS('Сметы дворы'!$AV$12:$AV$29,$AV16,'Сметы дворы'!$AW$12:$AW$29,$AW16,'Сметы дворы'!$S$12:$S$29,$S16,'Сметы дворы'!AS$12:AS$29,AS16,'Сметы дворы'!AS$12:AS$29,"a"),0)</f>
        <v>0</v>
      </c>
      <c r="BF16" s="144">
        <f ca="1">IFERROR(1/COUNTIFS('Сметы дворы'!$AV$12:$AV$29,$AV16,'Сметы дворы'!$AW$12:$AW$29,$AW16,'Сметы дворы'!$S$12:$S$29,$S16,'Сметы дворы'!AT$12:AT$29,AT16,'Сметы дворы'!AT$12:AT$29,"a"),0)</f>
        <v>0</v>
      </c>
      <c r="BG16" s="144">
        <f ca="1">IFERROR(1/COUNTIFS('Сметы дворы'!$AV$12:$AV$29,$AV16,'Сметы дворы'!$AW$12:$AW$29,$AW16,'Сметы дворы'!$S$12:$S$29,$S16,'Сметы дворы'!AU$12:AU$29,AU16,'Сметы дворы'!AU$12:AU$29,"a"),0)</f>
        <v>0</v>
      </c>
    </row>
    <row r="17" spans="1:59" ht="21" customHeight="1">
      <c r="A17" s="148"/>
      <c r="B17" s="149"/>
      <c r="C17" s="152"/>
      <c r="D17" s="154"/>
      <c r="E17" s="348"/>
      <c r="F17" s="351" t="str">
        <f t="shared" si="4"/>
        <v>Лузский муниципальный район</v>
      </c>
      <c r="G17" s="367"/>
      <c r="H17" s="368"/>
      <c r="I17" s="351" t="str">
        <f t="shared" si="6"/>
        <v>г Луза</v>
      </c>
      <c r="J17" s="369" t="str">
        <f t="shared" si="6"/>
        <v>33622101001</v>
      </c>
      <c r="K17" s="351" t="str">
        <f t="shared" si="6"/>
        <v>город</v>
      </c>
      <c r="L17" s="370">
        <f t="shared" si="6"/>
        <v>10.034000000000001</v>
      </c>
      <c r="M17" s="370">
        <f t="shared" si="6"/>
        <v>8.3000000000000007</v>
      </c>
      <c r="N17" s="371" t="str">
        <f t="shared" si="6"/>
        <v>нет</v>
      </c>
      <c r="O17" s="371" t="str">
        <f t="shared" si="6"/>
        <v>да</v>
      </c>
      <c r="P17" s="371" t="str">
        <f t="shared" si="6"/>
        <v>нет</v>
      </c>
      <c r="Q17" s="172" t="s">
        <v>411</v>
      </c>
      <c r="R17" s="170" t="s">
        <v>428</v>
      </c>
      <c r="S17" s="198" t="s">
        <v>9378</v>
      </c>
      <c r="T17" s="249">
        <v>2870</v>
      </c>
      <c r="U17" s="167" t="s">
        <v>401</v>
      </c>
      <c r="V17" s="165" t="s">
        <v>9381</v>
      </c>
      <c r="W17" s="249">
        <v>193.62100000000001</v>
      </c>
      <c r="X17" s="249"/>
      <c r="Y17" s="250">
        <f t="shared" si="7"/>
        <v>193.62100000000001</v>
      </c>
      <c r="Z17" s="165"/>
      <c r="AA17" s="198"/>
      <c r="AB17" s="168"/>
      <c r="AC17" s="168"/>
      <c r="AD17" s="168"/>
      <c r="AE17" s="165"/>
      <c r="AF17" s="250">
        <f t="shared" si="8"/>
        <v>0</v>
      </c>
      <c r="AG17" s="249"/>
      <c r="AH17" s="249"/>
      <c r="AI17" s="249"/>
      <c r="AJ17" s="249"/>
      <c r="AK17" s="249"/>
      <c r="AL17" s="249"/>
      <c r="AM17" s="174"/>
      <c r="AN17" s="177"/>
      <c r="AO17" s="174"/>
      <c r="AP17" s="174"/>
      <c r="AQ17" s="174"/>
      <c r="AR17" s="174"/>
      <c r="AS17" s="174"/>
      <c r="AT17" s="174"/>
      <c r="AU17" s="174"/>
      <c r="AV17" s="285" t="str">
        <f t="shared" ca="1" si="5"/>
        <v>Лузский муниципальный район</v>
      </c>
      <c r="AW17" s="285" t="str">
        <f t="shared" ca="1" si="9"/>
        <v>33622101001</v>
      </c>
      <c r="AX17" s="144">
        <f ca="1">IFERROR(1/COUNTIFS('Сметы дворы'!$AV$12:$AV$29,$AV17,'Сметы дворы'!$AW$12:$AW$29,$AW17,'Сметы дворы'!$S$12:$S$29,$S17),0)</f>
        <v>1</v>
      </c>
      <c r="AY17" s="144">
        <f ca="1">IFERROR(1/COUNTIFS('Сметы дворы'!$AV$12:$AV$29,$AV17,'Сметы дворы'!$AW$12:$AW$29,$AW17,'Сметы дворы'!AA$12:AA$29,AA17,'Сметы дворы'!AB$12:AB$29,AB17),0)</f>
        <v>0</v>
      </c>
      <c r="AZ17" s="144">
        <f ca="1">IFERROR(1/COUNTIFS('Сметы дворы'!$AV$12:$AV$29,$AV17,'Сметы дворы'!$AW$12:$AW$29,$AW17,'Сметы дворы'!$S$12:$S$29,$S17,'Сметы дворы'!AM$12:AM$29,AM17,'Сметы дворы'!AM$12:AM$29,"a"),0)</f>
        <v>0</v>
      </c>
      <c r="BA17" s="144">
        <f ca="1">IFERROR(1/COUNTIFS('Сметы дворы'!$AV$12:$AV$29,$AV17,'Сметы дворы'!$AW$12:$AW$29,$AW17,'Сметы дворы'!$S$12:$S$29,$S17,'Сметы дворы'!AO$12:AO$29,AO17,'Сметы дворы'!AO$12:AO$29,"a"),0)</f>
        <v>0</v>
      </c>
      <c r="BB17" s="144">
        <f ca="1">IF(COUNTIFS('Сметы дворы'!$AV$12:$AV$29,$AV17,'Сметы дворы'!$AW$12:$AW$29,$AW17,'Сметы дворы'!$S$12:$S$29,$S17,'Сметы дворы'!AP$12:AP$29,"")&lt;&gt;0,0,IFERROR(1/COUNTIFS('Сметы дворы'!$AV$12:$AV$29,$AV17,'Сметы дворы'!$AW$12:$AW$29,$AW17,'Сметы дворы'!$S$12:$S$29,$S17,'Сметы дворы'!AP$12:AP$29,AP17,'Сметы дворы'!AP$12:AP$29,"a"),0))</f>
        <v>0</v>
      </c>
      <c r="BC17" s="144">
        <f ca="1">IF(OR(BB17&lt;&gt;0,BD17&lt;&gt;0),0,IFERROR(1/COUNTIFS('Сметы дворы'!$AV$12:$AV$29,$AV17,'Сметы дворы'!$AW$12:$AW$29,$AW17,'Сметы дворы'!$S$12:$S$29,$S17,'Сметы дворы'!AQ$12:AQ$29,AQ17,'Сметы дворы'!AQ$12:AQ$29,"a"),0))</f>
        <v>0</v>
      </c>
      <c r="BD17" s="144">
        <f ca="1">IF(COUNTIFS('Сметы дворы'!$AV$12:$AV$29,$AV17,'Сметы дворы'!$AW$12:$AW$29,$AW17,'Сметы дворы'!$S$12:$S$29,$S17,'Сметы дворы'!AR$12:AR$29,"a")=0,0,IFERROR(1/COUNTIFS('Сметы дворы'!$AV$12:$AV$29,$AV17,'Сметы дворы'!$AW$12:$AW$29,$AW17,'Сметы дворы'!$S$12:$S$29,$S17),0))</f>
        <v>0</v>
      </c>
      <c r="BE17" s="144">
        <f ca="1">IFERROR(1/COUNTIFS('Сметы дворы'!$AV$12:$AV$29,$AV17,'Сметы дворы'!$AW$12:$AW$29,$AW17,'Сметы дворы'!$S$12:$S$29,$S17,'Сметы дворы'!AS$12:AS$29,AS17,'Сметы дворы'!AS$12:AS$29,"a"),0)</f>
        <v>0</v>
      </c>
      <c r="BF17" s="144">
        <f ca="1">IFERROR(1/COUNTIFS('Сметы дворы'!$AV$12:$AV$29,$AV17,'Сметы дворы'!$AW$12:$AW$29,$AW17,'Сметы дворы'!$S$12:$S$29,$S17,'Сметы дворы'!AT$12:AT$29,AT17,'Сметы дворы'!AT$12:AT$29,"a"),0)</f>
        <v>0</v>
      </c>
      <c r="BG17" s="144">
        <f ca="1">IFERROR(1/COUNTIFS('Сметы дворы'!$AV$12:$AV$29,$AV17,'Сметы дворы'!$AW$12:$AW$29,$AW17,'Сметы дворы'!$S$12:$S$29,$S17,'Сметы дворы'!AU$12:AU$29,AU17,'Сметы дворы'!AU$12:AU$29,"a"),0)</f>
        <v>0</v>
      </c>
    </row>
    <row r="18" spans="1:59" ht="21" customHeight="1">
      <c r="A18" s="148"/>
      <c r="B18" s="149"/>
      <c r="C18" s="152"/>
      <c r="D18" s="154"/>
      <c r="E18" s="348"/>
      <c r="F18" s="351" t="str">
        <f t="shared" si="4"/>
        <v>Лузский муниципальный район</v>
      </c>
      <c r="G18" s="367"/>
      <c r="H18" s="368"/>
      <c r="I18" s="351" t="str">
        <f t="shared" si="6"/>
        <v>г Луза</v>
      </c>
      <c r="J18" s="369" t="str">
        <f t="shared" si="6"/>
        <v>33622101001</v>
      </c>
      <c r="K18" s="351" t="str">
        <f t="shared" si="6"/>
        <v>город</v>
      </c>
      <c r="L18" s="370">
        <f t="shared" si="6"/>
        <v>10.034000000000001</v>
      </c>
      <c r="M18" s="370">
        <f t="shared" si="6"/>
        <v>8.3000000000000007</v>
      </c>
      <c r="N18" s="371" t="str">
        <f t="shared" si="6"/>
        <v>нет</v>
      </c>
      <c r="O18" s="371" t="str">
        <f t="shared" si="6"/>
        <v>да</v>
      </c>
      <c r="P18" s="371" t="str">
        <f t="shared" si="6"/>
        <v>нет</v>
      </c>
      <c r="Q18" s="172" t="s">
        <v>411</v>
      </c>
      <c r="R18" s="170" t="s">
        <v>429</v>
      </c>
      <c r="S18" s="198" t="s">
        <v>9379</v>
      </c>
      <c r="T18" s="249">
        <v>1305</v>
      </c>
      <c r="U18" s="167" t="s">
        <v>401</v>
      </c>
      <c r="V18" s="165" t="s">
        <v>9383</v>
      </c>
      <c r="W18" s="249">
        <v>75.971000000000004</v>
      </c>
      <c r="X18" s="249"/>
      <c r="Y18" s="250">
        <f t="shared" si="7"/>
        <v>75.971000000000004</v>
      </c>
      <c r="Z18" s="165"/>
      <c r="AA18" s="198"/>
      <c r="AB18" s="168"/>
      <c r="AC18" s="168"/>
      <c r="AD18" s="168"/>
      <c r="AE18" s="165"/>
      <c r="AF18" s="250">
        <f t="shared" si="8"/>
        <v>0</v>
      </c>
      <c r="AG18" s="249"/>
      <c r="AH18" s="249"/>
      <c r="AI18" s="249"/>
      <c r="AJ18" s="249"/>
      <c r="AK18" s="249"/>
      <c r="AL18" s="249"/>
      <c r="AM18" s="174"/>
      <c r="AN18" s="177"/>
      <c r="AO18" s="174"/>
      <c r="AP18" s="174"/>
      <c r="AQ18" s="174"/>
      <c r="AR18" s="174"/>
      <c r="AS18" s="174"/>
      <c r="AT18" s="174"/>
      <c r="AU18" s="174"/>
      <c r="AV18" s="285" t="str">
        <f t="shared" ca="1" si="5"/>
        <v>Лузский муниципальный район</v>
      </c>
      <c r="AW18" s="285" t="str">
        <f t="shared" ca="1" si="9"/>
        <v>33622101001</v>
      </c>
      <c r="AX18" s="144">
        <f ca="1">IFERROR(1/COUNTIFS('Сметы дворы'!$AV$12:$AV$29,$AV18,'Сметы дворы'!$AW$12:$AW$29,$AW18,'Сметы дворы'!$S$12:$S$29,$S18),0)</f>
        <v>1</v>
      </c>
      <c r="AY18" s="144">
        <f ca="1">IFERROR(1/COUNTIFS('Сметы дворы'!$AV$12:$AV$29,$AV18,'Сметы дворы'!$AW$12:$AW$29,$AW18,'Сметы дворы'!AA$12:AA$29,AA18,'Сметы дворы'!AB$12:AB$29,AB18),0)</f>
        <v>0</v>
      </c>
      <c r="AZ18" s="144">
        <f ca="1">IFERROR(1/COUNTIFS('Сметы дворы'!$AV$12:$AV$29,$AV18,'Сметы дворы'!$AW$12:$AW$29,$AW18,'Сметы дворы'!$S$12:$S$29,$S18,'Сметы дворы'!AM$12:AM$29,AM18,'Сметы дворы'!AM$12:AM$29,"a"),0)</f>
        <v>0</v>
      </c>
      <c r="BA18" s="144">
        <f ca="1">IFERROR(1/COUNTIFS('Сметы дворы'!$AV$12:$AV$29,$AV18,'Сметы дворы'!$AW$12:$AW$29,$AW18,'Сметы дворы'!$S$12:$S$29,$S18,'Сметы дворы'!AO$12:AO$29,AO18,'Сметы дворы'!AO$12:AO$29,"a"),0)</f>
        <v>0</v>
      </c>
      <c r="BB18" s="144">
        <f ca="1">IF(COUNTIFS('Сметы дворы'!$AV$12:$AV$29,$AV18,'Сметы дворы'!$AW$12:$AW$29,$AW18,'Сметы дворы'!$S$12:$S$29,$S18,'Сметы дворы'!AP$12:AP$29,"")&lt;&gt;0,0,IFERROR(1/COUNTIFS('Сметы дворы'!$AV$12:$AV$29,$AV18,'Сметы дворы'!$AW$12:$AW$29,$AW18,'Сметы дворы'!$S$12:$S$29,$S18,'Сметы дворы'!AP$12:AP$29,AP18,'Сметы дворы'!AP$12:AP$29,"a"),0))</f>
        <v>0</v>
      </c>
      <c r="BC18" s="144">
        <f ca="1">IF(OR(BB18&lt;&gt;0,BD18&lt;&gt;0),0,IFERROR(1/COUNTIFS('Сметы дворы'!$AV$12:$AV$29,$AV18,'Сметы дворы'!$AW$12:$AW$29,$AW18,'Сметы дворы'!$S$12:$S$29,$S18,'Сметы дворы'!AQ$12:AQ$29,AQ18,'Сметы дворы'!AQ$12:AQ$29,"a"),0))</f>
        <v>0</v>
      </c>
      <c r="BD18" s="144">
        <f ca="1">IF(COUNTIFS('Сметы дворы'!$AV$12:$AV$29,$AV18,'Сметы дворы'!$AW$12:$AW$29,$AW18,'Сметы дворы'!$S$12:$S$29,$S18,'Сметы дворы'!AR$12:AR$29,"a")=0,0,IFERROR(1/COUNTIFS('Сметы дворы'!$AV$12:$AV$29,$AV18,'Сметы дворы'!$AW$12:$AW$29,$AW18,'Сметы дворы'!$S$12:$S$29,$S18),0))</f>
        <v>0</v>
      </c>
      <c r="BE18" s="144">
        <f ca="1">IFERROR(1/COUNTIFS('Сметы дворы'!$AV$12:$AV$29,$AV18,'Сметы дворы'!$AW$12:$AW$29,$AW18,'Сметы дворы'!$S$12:$S$29,$S18,'Сметы дворы'!AS$12:AS$29,AS18,'Сметы дворы'!AS$12:AS$29,"a"),0)</f>
        <v>0</v>
      </c>
      <c r="BF18" s="144">
        <f ca="1">IFERROR(1/COUNTIFS('Сметы дворы'!$AV$12:$AV$29,$AV18,'Сметы дворы'!$AW$12:$AW$29,$AW18,'Сметы дворы'!$S$12:$S$29,$S18,'Сметы дворы'!AT$12:AT$29,AT18,'Сметы дворы'!AT$12:AT$29,"a"),0)</f>
        <v>0</v>
      </c>
      <c r="BG18" s="144">
        <f ca="1">IFERROR(1/COUNTIFS('Сметы дворы'!$AV$12:$AV$29,$AV18,'Сметы дворы'!$AW$12:$AW$29,$AW18,'Сметы дворы'!$S$12:$S$29,$S18,'Сметы дворы'!AU$12:AU$29,AU18,'Сметы дворы'!AU$12:AU$29,"a"),0)</f>
        <v>0</v>
      </c>
    </row>
    <row r="19" spans="1:59" ht="21" customHeight="1">
      <c r="A19" s="148"/>
      <c r="B19" s="149"/>
      <c r="C19" s="152"/>
      <c r="D19" s="154"/>
      <c r="E19" s="348"/>
      <c r="F19" s="351" t="str">
        <f t="shared" si="4"/>
        <v>Лузский муниципальный район</v>
      </c>
      <c r="G19" s="367"/>
      <c r="H19" s="368"/>
      <c r="I19" s="351" t="str">
        <f t="shared" si="6"/>
        <v>г Луза</v>
      </c>
      <c r="J19" s="369" t="str">
        <f t="shared" si="6"/>
        <v>33622101001</v>
      </c>
      <c r="K19" s="351" t="str">
        <f t="shared" si="6"/>
        <v>город</v>
      </c>
      <c r="L19" s="370">
        <f t="shared" si="6"/>
        <v>10.034000000000001</v>
      </c>
      <c r="M19" s="370">
        <f t="shared" si="6"/>
        <v>8.3000000000000007</v>
      </c>
      <c r="N19" s="371" t="str">
        <f t="shared" si="6"/>
        <v>нет</v>
      </c>
      <c r="O19" s="371" t="str">
        <f t="shared" si="6"/>
        <v>да</v>
      </c>
      <c r="P19" s="371" t="str">
        <f t="shared" si="6"/>
        <v>нет</v>
      </c>
      <c r="Q19" s="172" t="s">
        <v>411</v>
      </c>
      <c r="R19" s="170" t="s">
        <v>432</v>
      </c>
      <c r="S19" s="198" t="s">
        <v>9380</v>
      </c>
      <c r="T19" s="249">
        <v>5550</v>
      </c>
      <c r="U19" s="167" t="s">
        <v>401</v>
      </c>
      <c r="V19" s="165" t="s">
        <v>9407</v>
      </c>
      <c r="W19" s="249">
        <v>213.95400000000001</v>
      </c>
      <c r="X19" s="249"/>
      <c r="Y19" s="250">
        <f t="shared" si="7"/>
        <v>213.95400000000001</v>
      </c>
      <c r="Z19" s="165"/>
      <c r="AA19" s="198"/>
      <c r="AB19" s="168"/>
      <c r="AC19" s="168"/>
      <c r="AD19" s="168"/>
      <c r="AE19" s="165"/>
      <c r="AF19" s="250">
        <f t="shared" si="8"/>
        <v>0</v>
      </c>
      <c r="AG19" s="249"/>
      <c r="AH19" s="249"/>
      <c r="AI19" s="249"/>
      <c r="AJ19" s="249"/>
      <c r="AK19" s="249"/>
      <c r="AL19" s="249"/>
      <c r="AM19" s="174"/>
      <c r="AN19" s="177"/>
      <c r="AO19" s="174"/>
      <c r="AP19" s="174"/>
      <c r="AQ19" s="174"/>
      <c r="AR19" s="174"/>
      <c r="AS19" s="174"/>
      <c r="AT19" s="174"/>
      <c r="AU19" s="174"/>
      <c r="AV19" s="285" t="str">
        <f t="shared" ca="1" si="5"/>
        <v>Лузский муниципальный район</v>
      </c>
      <c r="AW19" s="285" t="str">
        <f t="shared" ca="1" si="9"/>
        <v>33622101001</v>
      </c>
      <c r="AX19" s="144">
        <f ca="1">IFERROR(1/COUNTIFS('Сметы дворы'!$AV$12:$AV$29,$AV19,'Сметы дворы'!$AW$12:$AW$29,$AW19,'Сметы дворы'!$S$12:$S$29,$S19),0)</f>
        <v>1</v>
      </c>
      <c r="AY19" s="144">
        <f ca="1">IFERROR(1/COUNTIFS('Сметы дворы'!$AV$12:$AV$29,$AV19,'Сметы дворы'!$AW$12:$AW$29,$AW19,'Сметы дворы'!AA$12:AA$29,AA19,'Сметы дворы'!AB$12:AB$29,AB19),0)</f>
        <v>0</v>
      </c>
      <c r="AZ19" s="144">
        <f ca="1">IFERROR(1/COUNTIFS('Сметы дворы'!$AV$12:$AV$29,$AV19,'Сметы дворы'!$AW$12:$AW$29,$AW19,'Сметы дворы'!$S$12:$S$29,$S19,'Сметы дворы'!AM$12:AM$29,AM19,'Сметы дворы'!AM$12:AM$29,"a"),0)</f>
        <v>0</v>
      </c>
      <c r="BA19" s="144">
        <f ca="1">IFERROR(1/COUNTIFS('Сметы дворы'!$AV$12:$AV$29,$AV19,'Сметы дворы'!$AW$12:$AW$29,$AW19,'Сметы дворы'!$S$12:$S$29,$S19,'Сметы дворы'!AO$12:AO$29,AO19,'Сметы дворы'!AO$12:AO$29,"a"),0)</f>
        <v>0</v>
      </c>
      <c r="BB19" s="144">
        <f ca="1">IF(COUNTIFS('Сметы дворы'!$AV$12:$AV$29,$AV19,'Сметы дворы'!$AW$12:$AW$29,$AW19,'Сметы дворы'!$S$12:$S$29,$S19,'Сметы дворы'!AP$12:AP$29,"")&lt;&gt;0,0,IFERROR(1/COUNTIFS('Сметы дворы'!$AV$12:$AV$29,$AV19,'Сметы дворы'!$AW$12:$AW$29,$AW19,'Сметы дворы'!$S$12:$S$29,$S19,'Сметы дворы'!AP$12:AP$29,AP19,'Сметы дворы'!AP$12:AP$29,"a"),0))</f>
        <v>0</v>
      </c>
      <c r="BC19" s="144">
        <f ca="1">IF(OR(BB19&lt;&gt;0,BD19&lt;&gt;0),0,IFERROR(1/COUNTIFS('Сметы дворы'!$AV$12:$AV$29,$AV19,'Сметы дворы'!$AW$12:$AW$29,$AW19,'Сметы дворы'!$S$12:$S$29,$S19,'Сметы дворы'!AQ$12:AQ$29,AQ19,'Сметы дворы'!AQ$12:AQ$29,"a"),0))</f>
        <v>0</v>
      </c>
      <c r="BD19" s="144">
        <f ca="1">IF(COUNTIFS('Сметы дворы'!$AV$12:$AV$29,$AV19,'Сметы дворы'!$AW$12:$AW$29,$AW19,'Сметы дворы'!$S$12:$S$29,$S19,'Сметы дворы'!AR$12:AR$29,"a")=0,0,IFERROR(1/COUNTIFS('Сметы дворы'!$AV$12:$AV$29,$AV19,'Сметы дворы'!$AW$12:$AW$29,$AW19,'Сметы дворы'!$S$12:$S$29,$S19),0))</f>
        <v>0</v>
      </c>
      <c r="BE19" s="144">
        <f ca="1">IFERROR(1/COUNTIFS('Сметы дворы'!$AV$12:$AV$29,$AV19,'Сметы дворы'!$AW$12:$AW$29,$AW19,'Сметы дворы'!$S$12:$S$29,$S19,'Сметы дворы'!AS$12:AS$29,AS19,'Сметы дворы'!AS$12:AS$29,"a"),0)</f>
        <v>0</v>
      </c>
      <c r="BF19" s="144">
        <f ca="1">IFERROR(1/COUNTIFS('Сметы дворы'!$AV$12:$AV$29,$AV19,'Сметы дворы'!$AW$12:$AW$29,$AW19,'Сметы дворы'!$S$12:$S$29,$S19,'Сметы дворы'!AT$12:AT$29,AT19,'Сметы дворы'!AT$12:AT$29,"a"),0)</f>
        <v>0</v>
      </c>
      <c r="BG19" s="144">
        <f ca="1">IFERROR(1/COUNTIFS('Сметы дворы'!$AV$12:$AV$29,$AV19,'Сметы дворы'!$AW$12:$AW$29,$AW19,'Сметы дворы'!$S$12:$S$29,$S19,'Сметы дворы'!AU$12:AU$29,AU19,'Сметы дворы'!AU$12:AU$29,"a"),0)</f>
        <v>0</v>
      </c>
    </row>
    <row r="20" spans="1:59" ht="21" customHeight="1">
      <c r="A20" s="148"/>
      <c r="B20" s="149"/>
      <c r="C20" s="152"/>
      <c r="D20" s="154"/>
      <c r="E20" s="348"/>
      <c r="F20" s="351" t="str">
        <f t="shared" si="4"/>
        <v>Лузский муниципальный район</v>
      </c>
      <c r="G20" s="367"/>
      <c r="H20" s="368"/>
      <c r="I20" s="351" t="str">
        <f t="shared" si="6"/>
        <v>г Луза</v>
      </c>
      <c r="J20" s="369" t="str">
        <f t="shared" si="6"/>
        <v>33622101001</v>
      </c>
      <c r="K20" s="351" t="str">
        <f t="shared" si="6"/>
        <v>город</v>
      </c>
      <c r="L20" s="370">
        <f t="shared" si="6"/>
        <v>10.034000000000001</v>
      </c>
      <c r="M20" s="370">
        <f t="shared" si="6"/>
        <v>8.3000000000000007</v>
      </c>
      <c r="N20" s="371" t="str">
        <f t="shared" si="6"/>
        <v>нет</v>
      </c>
      <c r="O20" s="371" t="str">
        <f t="shared" si="6"/>
        <v>да</v>
      </c>
      <c r="P20" s="371" t="str">
        <f t="shared" si="6"/>
        <v>нет</v>
      </c>
      <c r="Q20" s="172" t="s">
        <v>411</v>
      </c>
      <c r="R20" s="170" t="s">
        <v>433</v>
      </c>
      <c r="S20" s="198" t="s">
        <v>9382</v>
      </c>
      <c r="T20" s="249">
        <v>15722</v>
      </c>
      <c r="U20" s="167" t="s">
        <v>401</v>
      </c>
      <c r="V20" s="165" t="s">
        <v>9386</v>
      </c>
      <c r="W20" s="249">
        <v>86.875</v>
      </c>
      <c r="X20" s="249"/>
      <c r="Y20" s="250">
        <f t="shared" si="7"/>
        <v>86.875</v>
      </c>
      <c r="Z20" s="165"/>
      <c r="AA20" s="198"/>
      <c r="AB20" s="168"/>
      <c r="AC20" s="168"/>
      <c r="AD20" s="168"/>
      <c r="AE20" s="165"/>
      <c r="AF20" s="250">
        <f t="shared" si="8"/>
        <v>0</v>
      </c>
      <c r="AG20" s="249"/>
      <c r="AH20" s="249"/>
      <c r="AI20" s="249"/>
      <c r="AJ20" s="249"/>
      <c r="AK20" s="249"/>
      <c r="AL20" s="249"/>
      <c r="AM20" s="174"/>
      <c r="AN20" s="177"/>
      <c r="AO20" s="174"/>
      <c r="AP20" s="174"/>
      <c r="AQ20" s="174"/>
      <c r="AR20" s="174"/>
      <c r="AS20" s="174"/>
      <c r="AT20" s="174"/>
      <c r="AU20" s="174"/>
      <c r="AV20" s="285" t="str">
        <f t="shared" ca="1" si="5"/>
        <v>Лузский муниципальный район</v>
      </c>
      <c r="AW20" s="285" t="str">
        <f t="shared" ca="1" si="9"/>
        <v>33622101001</v>
      </c>
      <c r="AX20" s="144">
        <f ca="1">IFERROR(1/COUNTIFS('Сметы дворы'!$AV$12:$AV$29,$AV20,'Сметы дворы'!$AW$12:$AW$29,$AW20,'Сметы дворы'!$S$12:$S$29,$S20),0)</f>
        <v>1</v>
      </c>
      <c r="AY20" s="144">
        <f ca="1">IFERROR(1/COUNTIFS('Сметы дворы'!$AV$12:$AV$29,$AV20,'Сметы дворы'!$AW$12:$AW$29,$AW20,'Сметы дворы'!AA$12:AA$29,AA20,'Сметы дворы'!AB$12:AB$29,AB20),0)</f>
        <v>0</v>
      </c>
      <c r="AZ20" s="144">
        <f ca="1">IFERROR(1/COUNTIFS('Сметы дворы'!$AV$12:$AV$29,$AV20,'Сметы дворы'!$AW$12:$AW$29,$AW20,'Сметы дворы'!$S$12:$S$29,$S20,'Сметы дворы'!AM$12:AM$29,AM20,'Сметы дворы'!AM$12:AM$29,"a"),0)</f>
        <v>0</v>
      </c>
      <c r="BA20" s="144">
        <f ca="1">IFERROR(1/COUNTIFS('Сметы дворы'!$AV$12:$AV$29,$AV20,'Сметы дворы'!$AW$12:$AW$29,$AW20,'Сметы дворы'!$S$12:$S$29,$S20,'Сметы дворы'!AO$12:AO$29,AO20,'Сметы дворы'!AO$12:AO$29,"a"),0)</f>
        <v>0</v>
      </c>
      <c r="BB20" s="144">
        <f ca="1">IF(COUNTIFS('Сметы дворы'!$AV$12:$AV$29,$AV20,'Сметы дворы'!$AW$12:$AW$29,$AW20,'Сметы дворы'!$S$12:$S$29,$S20,'Сметы дворы'!AP$12:AP$29,"")&lt;&gt;0,0,IFERROR(1/COUNTIFS('Сметы дворы'!$AV$12:$AV$29,$AV20,'Сметы дворы'!$AW$12:$AW$29,$AW20,'Сметы дворы'!$S$12:$S$29,$S20,'Сметы дворы'!AP$12:AP$29,AP20,'Сметы дворы'!AP$12:AP$29,"a"),0))</f>
        <v>0</v>
      </c>
      <c r="BC20" s="144">
        <f ca="1">IF(OR(BB20&lt;&gt;0,BD20&lt;&gt;0),0,IFERROR(1/COUNTIFS('Сметы дворы'!$AV$12:$AV$29,$AV20,'Сметы дворы'!$AW$12:$AW$29,$AW20,'Сметы дворы'!$S$12:$S$29,$S20,'Сметы дворы'!AQ$12:AQ$29,AQ20,'Сметы дворы'!AQ$12:AQ$29,"a"),0))</f>
        <v>0</v>
      </c>
      <c r="BD20" s="144">
        <f ca="1">IF(COUNTIFS('Сметы дворы'!$AV$12:$AV$29,$AV20,'Сметы дворы'!$AW$12:$AW$29,$AW20,'Сметы дворы'!$S$12:$S$29,$S20,'Сметы дворы'!AR$12:AR$29,"a")=0,0,IFERROR(1/COUNTIFS('Сметы дворы'!$AV$12:$AV$29,$AV20,'Сметы дворы'!$AW$12:$AW$29,$AW20,'Сметы дворы'!$S$12:$S$29,$S20),0))</f>
        <v>0</v>
      </c>
      <c r="BE20" s="144">
        <f ca="1">IFERROR(1/COUNTIFS('Сметы дворы'!$AV$12:$AV$29,$AV20,'Сметы дворы'!$AW$12:$AW$29,$AW20,'Сметы дворы'!$S$12:$S$29,$S20,'Сметы дворы'!AS$12:AS$29,AS20,'Сметы дворы'!AS$12:AS$29,"a"),0)</f>
        <v>0</v>
      </c>
      <c r="BF20" s="144">
        <f ca="1">IFERROR(1/COUNTIFS('Сметы дворы'!$AV$12:$AV$29,$AV20,'Сметы дворы'!$AW$12:$AW$29,$AW20,'Сметы дворы'!$S$12:$S$29,$S20,'Сметы дворы'!AT$12:AT$29,AT20,'Сметы дворы'!AT$12:AT$29,"a"),0)</f>
        <v>0</v>
      </c>
      <c r="BG20" s="144">
        <f ca="1">IFERROR(1/COUNTIFS('Сметы дворы'!$AV$12:$AV$29,$AV20,'Сметы дворы'!$AW$12:$AW$29,$AW20,'Сметы дворы'!$S$12:$S$29,$S20,'Сметы дворы'!AU$12:AU$29,AU20,'Сметы дворы'!AU$12:AU$29,"a"),0)</f>
        <v>0</v>
      </c>
    </row>
    <row r="21" spans="1:59" ht="21" customHeight="1">
      <c r="A21" s="148"/>
      <c r="B21" s="149"/>
      <c r="C21" s="152"/>
      <c r="D21" s="154"/>
      <c r="E21" s="348"/>
      <c r="F21" s="351" t="str">
        <f t="shared" si="4"/>
        <v>Лузский муниципальный район</v>
      </c>
      <c r="G21" s="367"/>
      <c r="H21" s="368"/>
      <c r="I21" s="351" t="str">
        <f t="shared" si="6"/>
        <v>г Луза</v>
      </c>
      <c r="J21" s="369" t="str">
        <f t="shared" si="6"/>
        <v>33622101001</v>
      </c>
      <c r="K21" s="351" t="str">
        <f t="shared" si="6"/>
        <v>город</v>
      </c>
      <c r="L21" s="370">
        <f t="shared" si="6"/>
        <v>10.034000000000001</v>
      </c>
      <c r="M21" s="370">
        <f t="shared" si="6"/>
        <v>8.3000000000000007</v>
      </c>
      <c r="N21" s="371" t="str">
        <f t="shared" si="6"/>
        <v>нет</v>
      </c>
      <c r="O21" s="371" t="str">
        <f t="shared" si="6"/>
        <v>да</v>
      </c>
      <c r="P21" s="371" t="str">
        <f t="shared" si="6"/>
        <v>нет</v>
      </c>
      <c r="Q21" s="172" t="s">
        <v>411</v>
      </c>
      <c r="R21" s="170" t="s">
        <v>434</v>
      </c>
      <c r="S21" s="198" t="s">
        <v>9387</v>
      </c>
      <c r="T21" s="249">
        <v>3981</v>
      </c>
      <c r="U21" s="167" t="s">
        <v>401</v>
      </c>
      <c r="V21" s="165" t="s">
        <v>9376</v>
      </c>
      <c r="W21" s="249">
        <v>158.96</v>
      </c>
      <c r="X21" s="249"/>
      <c r="Y21" s="250">
        <f t="shared" si="7"/>
        <v>158.96</v>
      </c>
      <c r="Z21" s="165"/>
      <c r="AA21" s="198"/>
      <c r="AB21" s="168"/>
      <c r="AC21" s="168"/>
      <c r="AD21" s="168"/>
      <c r="AE21" s="165"/>
      <c r="AF21" s="250">
        <f t="shared" si="8"/>
        <v>0</v>
      </c>
      <c r="AG21" s="249"/>
      <c r="AH21" s="249"/>
      <c r="AI21" s="249"/>
      <c r="AJ21" s="249"/>
      <c r="AK21" s="249"/>
      <c r="AL21" s="249"/>
      <c r="AM21" s="174"/>
      <c r="AN21" s="177"/>
      <c r="AO21" s="174"/>
      <c r="AP21" s="174"/>
      <c r="AQ21" s="174"/>
      <c r="AR21" s="174"/>
      <c r="AS21" s="174"/>
      <c r="AT21" s="174"/>
      <c r="AU21" s="174"/>
      <c r="AV21" s="285" t="str">
        <f t="shared" ca="1" si="5"/>
        <v>Лузский муниципальный район</v>
      </c>
      <c r="AW21" s="285" t="str">
        <f t="shared" ca="1" si="9"/>
        <v>33622101001</v>
      </c>
      <c r="AX21" s="144">
        <f ca="1">IFERROR(1/COUNTIFS('Сметы дворы'!$AV$12:$AV$29,$AV21,'Сметы дворы'!$AW$12:$AW$29,$AW21,'Сметы дворы'!$S$12:$S$29,$S21),0)</f>
        <v>1</v>
      </c>
      <c r="AY21" s="144">
        <f ca="1">IFERROR(1/COUNTIFS('Сметы дворы'!$AV$12:$AV$29,$AV21,'Сметы дворы'!$AW$12:$AW$29,$AW21,'Сметы дворы'!AA$12:AA$29,AA21,'Сметы дворы'!AB$12:AB$29,AB21),0)</f>
        <v>0</v>
      </c>
      <c r="AZ21" s="144">
        <f ca="1">IFERROR(1/COUNTIFS('Сметы дворы'!$AV$12:$AV$29,$AV21,'Сметы дворы'!$AW$12:$AW$29,$AW21,'Сметы дворы'!$S$12:$S$29,$S21,'Сметы дворы'!AM$12:AM$29,AM21,'Сметы дворы'!AM$12:AM$29,"a"),0)</f>
        <v>0</v>
      </c>
      <c r="BA21" s="144">
        <f ca="1">IFERROR(1/COUNTIFS('Сметы дворы'!$AV$12:$AV$29,$AV21,'Сметы дворы'!$AW$12:$AW$29,$AW21,'Сметы дворы'!$S$12:$S$29,$S21,'Сметы дворы'!AO$12:AO$29,AO21,'Сметы дворы'!AO$12:AO$29,"a"),0)</f>
        <v>0</v>
      </c>
      <c r="BB21" s="144">
        <f ca="1">IF(COUNTIFS('Сметы дворы'!$AV$12:$AV$29,$AV21,'Сметы дворы'!$AW$12:$AW$29,$AW21,'Сметы дворы'!$S$12:$S$29,$S21,'Сметы дворы'!AP$12:AP$29,"")&lt;&gt;0,0,IFERROR(1/COUNTIFS('Сметы дворы'!$AV$12:$AV$29,$AV21,'Сметы дворы'!$AW$12:$AW$29,$AW21,'Сметы дворы'!$S$12:$S$29,$S21,'Сметы дворы'!AP$12:AP$29,AP21,'Сметы дворы'!AP$12:AP$29,"a"),0))</f>
        <v>0</v>
      </c>
      <c r="BC21" s="144">
        <f ca="1">IF(OR(BB21&lt;&gt;0,BD21&lt;&gt;0),0,IFERROR(1/COUNTIFS('Сметы дворы'!$AV$12:$AV$29,$AV21,'Сметы дворы'!$AW$12:$AW$29,$AW21,'Сметы дворы'!$S$12:$S$29,$S21,'Сметы дворы'!AQ$12:AQ$29,AQ21,'Сметы дворы'!AQ$12:AQ$29,"a"),0))</f>
        <v>0</v>
      </c>
      <c r="BD21" s="144">
        <f ca="1">IF(COUNTIFS('Сметы дворы'!$AV$12:$AV$29,$AV21,'Сметы дворы'!$AW$12:$AW$29,$AW21,'Сметы дворы'!$S$12:$S$29,$S21,'Сметы дворы'!AR$12:AR$29,"a")=0,0,IFERROR(1/COUNTIFS('Сметы дворы'!$AV$12:$AV$29,$AV21,'Сметы дворы'!$AW$12:$AW$29,$AW21,'Сметы дворы'!$S$12:$S$29,$S21),0))</f>
        <v>0</v>
      </c>
      <c r="BE21" s="144">
        <f ca="1">IFERROR(1/COUNTIFS('Сметы дворы'!$AV$12:$AV$29,$AV21,'Сметы дворы'!$AW$12:$AW$29,$AW21,'Сметы дворы'!$S$12:$S$29,$S21,'Сметы дворы'!AS$12:AS$29,AS21,'Сметы дворы'!AS$12:AS$29,"a"),0)</f>
        <v>0</v>
      </c>
      <c r="BF21" s="144">
        <f ca="1">IFERROR(1/COUNTIFS('Сметы дворы'!$AV$12:$AV$29,$AV21,'Сметы дворы'!$AW$12:$AW$29,$AW21,'Сметы дворы'!$S$12:$S$29,$S21,'Сметы дворы'!AT$12:AT$29,AT21,'Сметы дворы'!AT$12:AT$29,"a"),0)</f>
        <v>0</v>
      </c>
      <c r="BG21" s="144">
        <f ca="1">IFERROR(1/COUNTIFS('Сметы дворы'!$AV$12:$AV$29,$AV21,'Сметы дворы'!$AW$12:$AW$29,$AW21,'Сметы дворы'!$S$12:$S$29,$S21,'Сметы дворы'!AU$12:AU$29,AU21,'Сметы дворы'!AU$12:AU$29,"a"),0)</f>
        <v>0</v>
      </c>
    </row>
    <row r="22" spans="1:59" ht="11.25" customHeight="1">
      <c r="E22" s="348"/>
      <c r="F22" s="351" t="str">
        <f t="shared" si="4"/>
        <v>Лузский муниципальный район</v>
      </c>
      <c r="G22" s="344"/>
      <c r="H22" s="346"/>
      <c r="I22" s="330" t="str">
        <f t="shared" si="6"/>
        <v>г Луза</v>
      </c>
      <c r="J22" s="332" t="str">
        <f t="shared" si="6"/>
        <v>33622101001</v>
      </c>
      <c r="K22" s="330" t="str">
        <f t="shared" si="6"/>
        <v>город</v>
      </c>
      <c r="L22" s="336">
        <f t="shared" si="6"/>
        <v>10.034000000000001</v>
      </c>
      <c r="M22" s="336">
        <f t="shared" si="6"/>
        <v>8.3000000000000007</v>
      </c>
      <c r="N22" s="334" t="str">
        <f t="shared" si="6"/>
        <v>нет</v>
      </c>
      <c r="O22" s="334" t="str">
        <f t="shared" si="6"/>
        <v>да</v>
      </c>
      <c r="P22" s="334" t="str">
        <f t="shared" si="6"/>
        <v>нет</v>
      </c>
      <c r="Q22" s="169"/>
      <c r="R22" s="169"/>
      <c r="S22" s="169" t="s">
        <v>430</v>
      </c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15"/>
      <c r="AV22" s="285" t="str">
        <f t="shared" ca="1" si="5"/>
        <v>Лузский муниципальный район</v>
      </c>
      <c r="AW22" s="285" t="str">
        <f t="shared" ca="1" si="9"/>
        <v>33622101001</v>
      </c>
    </row>
    <row r="23" spans="1:59" ht="14.25" customHeight="1">
      <c r="A23" s="148"/>
      <c r="B23" s="240" t="s">
        <v>9070</v>
      </c>
      <c r="C23" s="152"/>
      <c r="D23" s="171"/>
      <c r="E23" s="348"/>
      <c r="F23" s="351" t="str">
        <f t="shared" si="4"/>
        <v>Лузский муниципальный район</v>
      </c>
      <c r="G23" s="343" t="s">
        <v>411</v>
      </c>
      <c r="H23" s="345">
        <v>2</v>
      </c>
      <c r="I23" s="350" t="s">
        <v>3898</v>
      </c>
      <c r="J23" s="331" t="s">
        <v>3899</v>
      </c>
      <c r="K23" s="329" t="s">
        <v>630</v>
      </c>
      <c r="L23" s="335">
        <v>3.9</v>
      </c>
      <c r="M23" s="335">
        <v>3.57</v>
      </c>
      <c r="N23" s="333" t="s">
        <v>222</v>
      </c>
      <c r="O23" s="333" t="s">
        <v>223</v>
      </c>
      <c r="P23" s="333" t="s">
        <v>223</v>
      </c>
      <c r="Q23" s="162"/>
      <c r="R23" s="173">
        <v>0</v>
      </c>
      <c r="S23" s="163"/>
      <c r="T23" s="162"/>
      <c r="U23" s="163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219"/>
      <c r="AV23" s="285" t="str">
        <f t="shared" ca="1" si="5"/>
        <v>Лузский муниципальный район</v>
      </c>
      <c r="AW23" s="290" t="str">
        <f>$J23</f>
        <v>33622154051</v>
      </c>
    </row>
    <row r="24" spans="1:59" ht="31.5">
      <c r="A24" s="148"/>
      <c r="B24" s="149"/>
      <c r="C24" s="152"/>
      <c r="D24" s="154"/>
      <c r="E24" s="348"/>
      <c r="F24" s="351" t="str">
        <f t="shared" si="4"/>
        <v>Лузский муниципальный район</v>
      </c>
      <c r="G24" s="367"/>
      <c r="H24" s="368"/>
      <c r="I24" s="351" t="str">
        <f t="shared" ref="I24:P27" si="10">I$23</f>
        <v>пгт Лальск</v>
      </c>
      <c r="J24" s="369" t="str">
        <f t="shared" si="10"/>
        <v>33622154051</v>
      </c>
      <c r="K24" s="351" t="str">
        <f t="shared" si="10"/>
        <v>поселок городского типа</v>
      </c>
      <c r="L24" s="370">
        <f t="shared" si="10"/>
        <v>3.9</v>
      </c>
      <c r="M24" s="370">
        <f t="shared" si="10"/>
        <v>3.57</v>
      </c>
      <c r="N24" s="371" t="str">
        <f t="shared" si="10"/>
        <v>да</v>
      </c>
      <c r="O24" s="371" t="str">
        <f t="shared" si="10"/>
        <v>нет</v>
      </c>
      <c r="P24" s="371" t="str">
        <f t="shared" si="10"/>
        <v>нет</v>
      </c>
      <c r="Q24" s="172" t="s">
        <v>411</v>
      </c>
      <c r="R24" s="170" t="s">
        <v>281</v>
      </c>
      <c r="S24" s="198" t="s">
        <v>9388</v>
      </c>
      <c r="T24" s="249">
        <v>6728</v>
      </c>
      <c r="U24" s="167" t="s">
        <v>401</v>
      </c>
      <c r="V24" s="165" t="s">
        <v>9391</v>
      </c>
      <c r="W24" s="249">
        <v>246.34100000000001</v>
      </c>
      <c r="X24" s="249"/>
      <c r="Y24" s="250">
        <f>W24-X24</f>
        <v>246.34100000000001</v>
      </c>
      <c r="Z24" s="165"/>
      <c r="AA24" s="198"/>
      <c r="AB24" s="168"/>
      <c r="AC24" s="168"/>
      <c r="AD24" s="168"/>
      <c r="AE24" s="165"/>
      <c r="AF24" s="250">
        <f>SUM(AG24:AL24)</f>
        <v>0</v>
      </c>
      <c r="AG24" s="249"/>
      <c r="AH24" s="249"/>
      <c r="AI24" s="249"/>
      <c r="AJ24" s="249"/>
      <c r="AK24" s="249"/>
      <c r="AL24" s="249"/>
      <c r="AM24" s="174"/>
      <c r="AN24" s="177"/>
      <c r="AO24" s="174"/>
      <c r="AP24" s="174"/>
      <c r="AQ24" s="174"/>
      <c r="AR24" s="174"/>
      <c r="AS24" s="174"/>
      <c r="AT24" s="174"/>
      <c r="AU24" s="174"/>
      <c r="AV24" s="285" t="str">
        <f t="shared" ca="1" si="5"/>
        <v>Лузский муниципальный район</v>
      </c>
      <c r="AW24" s="285" t="str">
        <f ca="1">OFFSET(AW24,-1,0)</f>
        <v>33622154051</v>
      </c>
      <c r="AX24" s="144">
        <f ca="1">IFERROR(1/COUNTIFS('Сметы дворы'!$AV$12:$AV$29,$AV24,'Сметы дворы'!$AW$12:$AW$29,$AW24,'Сметы дворы'!$S$12:$S$29,$S24),0)</f>
        <v>1</v>
      </c>
      <c r="AY24" s="144">
        <f ca="1">IFERROR(1/COUNTIFS('Сметы дворы'!$AV$12:$AV$29,$AV24,'Сметы дворы'!$AW$12:$AW$29,$AW24,'Сметы дворы'!AA$12:AA$29,AA24,'Сметы дворы'!AB$12:AB$29,AB24),0)</f>
        <v>0</v>
      </c>
      <c r="AZ24" s="144">
        <f ca="1">IFERROR(1/COUNTIFS('Сметы дворы'!$AV$12:$AV$29,$AV24,'Сметы дворы'!$AW$12:$AW$29,$AW24,'Сметы дворы'!$S$12:$S$29,$S24,'Сметы дворы'!AM$12:AM$29,AM24,'Сметы дворы'!AM$12:AM$29,"a"),0)</f>
        <v>0</v>
      </c>
      <c r="BA24" s="144">
        <f ca="1">IFERROR(1/COUNTIFS('Сметы дворы'!$AV$12:$AV$29,$AV24,'Сметы дворы'!$AW$12:$AW$29,$AW24,'Сметы дворы'!$S$12:$S$29,$S24,'Сметы дворы'!AO$12:AO$29,AO24,'Сметы дворы'!AO$12:AO$29,"a"),0)</f>
        <v>0</v>
      </c>
      <c r="BB24" s="144">
        <f ca="1">IF(COUNTIFS('Сметы дворы'!$AV$12:$AV$29,$AV24,'Сметы дворы'!$AW$12:$AW$29,$AW24,'Сметы дворы'!$S$12:$S$29,$S24,'Сметы дворы'!AP$12:AP$29,"")&lt;&gt;0,0,IFERROR(1/COUNTIFS('Сметы дворы'!$AV$12:$AV$29,$AV24,'Сметы дворы'!$AW$12:$AW$29,$AW24,'Сметы дворы'!$S$12:$S$29,$S24,'Сметы дворы'!AP$12:AP$29,AP24,'Сметы дворы'!AP$12:AP$29,"a"),0))</f>
        <v>0</v>
      </c>
      <c r="BC24" s="144">
        <f ca="1">IF(OR(BB24&lt;&gt;0,BD24&lt;&gt;0),0,IFERROR(1/COUNTIFS('Сметы дворы'!$AV$12:$AV$29,$AV24,'Сметы дворы'!$AW$12:$AW$29,$AW24,'Сметы дворы'!$S$12:$S$29,$S24,'Сметы дворы'!AQ$12:AQ$29,AQ24,'Сметы дворы'!AQ$12:AQ$29,"a"),0))</f>
        <v>0</v>
      </c>
      <c r="BD24" s="144">
        <f ca="1">IF(COUNTIFS('Сметы дворы'!$AV$12:$AV$29,$AV24,'Сметы дворы'!$AW$12:$AW$29,$AW24,'Сметы дворы'!$S$12:$S$29,$S24,'Сметы дворы'!AR$12:AR$29,"a")=0,0,IFERROR(1/COUNTIFS('Сметы дворы'!$AV$12:$AV$29,$AV24,'Сметы дворы'!$AW$12:$AW$29,$AW24,'Сметы дворы'!$S$12:$S$29,$S24),0))</f>
        <v>0</v>
      </c>
      <c r="BE24" s="144">
        <f ca="1">IFERROR(1/COUNTIFS('Сметы дворы'!$AV$12:$AV$29,$AV24,'Сметы дворы'!$AW$12:$AW$29,$AW24,'Сметы дворы'!$S$12:$S$29,$S24,'Сметы дворы'!AS$12:AS$29,AS24,'Сметы дворы'!AS$12:AS$29,"a"),0)</f>
        <v>0</v>
      </c>
      <c r="BF24" s="144">
        <f ca="1">IFERROR(1/COUNTIFS('Сметы дворы'!$AV$12:$AV$29,$AV24,'Сметы дворы'!$AW$12:$AW$29,$AW24,'Сметы дворы'!$S$12:$S$29,$S24,'Сметы дворы'!AT$12:AT$29,AT24,'Сметы дворы'!AT$12:AT$29,"a"),0)</f>
        <v>0</v>
      </c>
      <c r="BG24" s="144">
        <f ca="1">IFERROR(1/COUNTIFS('Сметы дворы'!$AV$12:$AV$29,$AV24,'Сметы дворы'!$AW$12:$AW$29,$AW24,'Сметы дворы'!$S$12:$S$29,$S24,'Сметы дворы'!AU$12:AU$29,AU24,'Сметы дворы'!AU$12:AU$29,"a"),0)</f>
        <v>0</v>
      </c>
    </row>
    <row r="25" spans="1:59" ht="31.5">
      <c r="A25" s="148"/>
      <c r="B25" s="149"/>
      <c r="C25" s="152"/>
      <c r="D25" s="154"/>
      <c r="E25" s="348"/>
      <c r="F25" s="351" t="str">
        <f t="shared" si="4"/>
        <v>Лузский муниципальный район</v>
      </c>
      <c r="G25" s="367"/>
      <c r="H25" s="368"/>
      <c r="I25" s="351" t="str">
        <f t="shared" si="10"/>
        <v>пгт Лальск</v>
      </c>
      <c r="J25" s="369" t="str">
        <f t="shared" si="10"/>
        <v>33622154051</v>
      </c>
      <c r="K25" s="351" t="str">
        <f t="shared" si="10"/>
        <v>поселок городского типа</v>
      </c>
      <c r="L25" s="370">
        <f t="shared" si="10"/>
        <v>3.9</v>
      </c>
      <c r="M25" s="370">
        <f t="shared" si="10"/>
        <v>3.57</v>
      </c>
      <c r="N25" s="371" t="str">
        <f t="shared" si="10"/>
        <v>да</v>
      </c>
      <c r="O25" s="371" t="str">
        <f t="shared" si="10"/>
        <v>нет</v>
      </c>
      <c r="P25" s="371" t="str">
        <f t="shared" si="10"/>
        <v>нет</v>
      </c>
      <c r="Q25" s="172" t="s">
        <v>411</v>
      </c>
      <c r="R25" s="170" t="s">
        <v>427</v>
      </c>
      <c r="S25" s="198" t="s">
        <v>9389</v>
      </c>
      <c r="T25" s="249">
        <v>4027</v>
      </c>
      <c r="U25" s="167" t="s">
        <v>401</v>
      </c>
      <c r="V25" s="165" t="s">
        <v>9391</v>
      </c>
      <c r="W25" s="249">
        <v>89.076999999999998</v>
      </c>
      <c r="X25" s="249"/>
      <c r="Y25" s="250">
        <f>W25-X25</f>
        <v>89.076999999999998</v>
      </c>
      <c r="Z25" s="165"/>
      <c r="AA25" s="198"/>
      <c r="AB25" s="168"/>
      <c r="AC25" s="168"/>
      <c r="AD25" s="168"/>
      <c r="AE25" s="165"/>
      <c r="AF25" s="250">
        <f>SUM(AG25:AL25)</f>
        <v>0</v>
      </c>
      <c r="AG25" s="249"/>
      <c r="AH25" s="249"/>
      <c r="AI25" s="249"/>
      <c r="AJ25" s="249"/>
      <c r="AK25" s="249"/>
      <c r="AL25" s="249"/>
      <c r="AM25" s="174"/>
      <c r="AN25" s="177"/>
      <c r="AO25" s="174"/>
      <c r="AP25" s="174"/>
      <c r="AQ25" s="174"/>
      <c r="AR25" s="174"/>
      <c r="AS25" s="174"/>
      <c r="AT25" s="174"/>
      <c r="AU25" s="174"/>
      <c r="AV25" s="285" t="str">
        <f t="shared" ca="1" si="5"/>
        <v>Лузский муниципальный район</v>
      </c>
      <c r="AW25" s="285" t="str">
        <f ca="1">OFFSET(AW25,-1,0)</f>
        <v>33622154051</v>
      </c>
      <c r="AX25" s="144">
        <f ca="1">IFERROR(1/COUNTIFS('Сметы дворы'!$AV$12:$AV$29,$AV25,'Сметы дворы'!$AW$12:$AW$29,$AW25,'Сметы дворы'!$S$12:$S$29,$S25),0)</f>
        <v>1</v>
      </c>
      <c r="AY25" s="144">
        <f ca="1">IFERROR(1/COUNTIFS('Сметы дворы'!$AV$12:$AV$29,$AV25,'Сметы дворы'!$AW$12:$AW$29,$AW25,'Сметы дворы'!AA$12:AA$29,AA25,'Сметы дворы'!AB$12:AB$29,AB25),0)</f>
        <v>0</v>
      </c>
      <c r="AZ25" s="144">
        <f ca="1">IFERROR(1/COUNTIFS('Сметы дворы'!$AV$12:$AV$29,$AV25,'Сметы дворы'!$AW$12:$AW$29,$AW25,'Сметы дворы'!$S$12:$S$29,$S25,'Сметы дворы'!AM$12:AM$29,AM25,'Сметы дворы'!AM$12:AM$29,"a"),0)</f>
        <v>0</v>
      </c>
      <c r="BA25" s="144">
        <f ca="1">IFERROR(1/COUNTIFS('Сметы дворы'!$AV$12:$AV$29,$AV25,'Сметы дворы'!$AW$12:$AW$29,$AW25,'Сметы дворы'!$S$12:$S$29,$S25,'Сметы дворы'!AO$12:AO$29,AO25,'Сметы дворы'!AO$12:AO$29,"a"),0)</f>
        <v>0</v>
      </c>
      <c r="BB25" s="144">
        <f ca="1">IF(COUNTIFS('Сметы дворы'!$AV$12:$AV$29,$AV25,'Сметы дворы'!$AW$12:$AW$29,$AW25,'Сметы дворы'!$S$12:$S$29,$S25,'Сметы дворы'!AP$12:AP$29,"")&lt;&gt;0,0,IFERROR(1/COUNTIFS('Сметы дворы'!$AV$12:$AV$29,$AV25,'Сметы дворы'!$AW$12:$AW$29,$AW25,'Сметы дворы'!$S$12:$S$29,$S25,'Сметы дворы'!AP$12:AP$29,AP25,'Сметы дворы'!AP$12:AP$29,"a"),0))</f>
        <v>0</v>
      </c>
      <c r="BC25" s="144">
        <f ca="1">IF(OR(BB25&lt;&gt;0,BD25&lt;&gt;0),0,IFERROR(1/COUNTIFS('Сметы дворы'!$AV$12:$AV$29,$AV25,'Сметы дворы'!$AW$12:$AW$29,$AW25,'Сметы дворы'!$S$12:$S$29,$S25,'Сметы дворы'!AQ$12:AQ$29,AQ25,'Сметы дворы'!AQ$12:AQ$29,"a"),0))</f>
        <v>0</v>
      </c>
      <c r="BD25" s="144">
        <f ca="1">IF(COUNTIFS('Сметы дворы'!$AV$12:$AV$29,$AV25,'Сметы дворы'!$AW$12:$AW$29,$AW25,'Сметы дворы'!$S$12:$S$29,$S25,'Сметы дворы'!AR$12:AR$29,"a")=0,0,IFERROR(1/COUNTIFS('Сметы дворы'!$AV$12:$AV$29,$AV25,'Сметы дворы'!$AW$12:$AW$29,$AW25,'Сметы дворы'!$S$12:$S$29,$S25),0))</f>
        <v>0</v>
      </c>
      <c r="BE25" s="144">
        <f ca="1">IFERROR(1/COUNTIFS('Сметы дворы'!$AV$12:$AV$29,$AV25,'Сметы дворы'!$AW$12:$AW$29,$AW25,'Сметы дворы'!$S$12:$S$29,$S25,'Сметы дворы'!AS$12:AS$29,AS25,'Сметы дворы'!AS$12:AS$29,"a"),0)</f>
        <v>0</v>
      </c>
      <c r="BF25" s="144">
        <f ca="1">IFERROR(1/COUNTIFS('Сметы дворы'!$AV$12:$AV$29,$AV25,'Сметы дворы'!$AW$12:$AW$29,$AW25,'Сметы дворы'!$S$12:$S$29,$S25,'Сметы дворы'!AT$12:AT$29,AT25,'Сметы дворы'!AT$12:AT$29,"a"),0)</f>
        <v>0</v>
      </c>
      <c r="BG25" s="144">
        <f ca="1">IFERROR(1/COUNTIFS('Сметы дворы'!$AV$12:$AV$29,$AV25,'Сметы дворы'!$AW$12:$AW$29,$AW25,'Сметы дворы'!$S$12:$S$29,$S25,'Сметы дворы'!AU$12:AU$29,AU25,'Сметы дворы'!AU$12:AU$29,"a"),0)</f>
        <v>0</v>
      </c>
    </row>
    <row r="26" spans="1:59" ht="31.5">
      <c r="A26" s="148"/>
      <c r="B26" s="149"/>
      <c r="C26" s="152"/>
      <c r="D26" s="154"/>
      <c r="E26" s="348"/>
      <c r="F26" s="351" t="str">
        <f t="shared" si="4"/>
        <v>Лузский муниципальный район</v>
      </c>
      <c r="G26" s="367"/>
      <c r="H26" s="368"/>
      <c r="I26" s="351" t="str">
        <f t="shared" si="10"/>
        <v>пгт Лальск</v>
      </c>
      <c r="J26" s="369" t="str">
        <f t="shared" si="10"/>
        <v>33622154051</v>
      </c>
      <c r="K26" s="351" t="str">
        <f t="shared" si="10"/>
        <v>поселок городского типа</v>
      </c>
      <c r="L26" s="370">
        <f t="shared" si="10"/>
        <v>3.9</v>
      </c>
      <c r="M26" s="370">
        <f t="shared" si="10"/>
        <v>3.57</v>
      </c>
      <c r="N26" s="371" t="str">
        <f t="shared" si="10"/>
        <v>да</v>
      </c>
      <c r="O26" s="371" t="str">
        <f t="shared" si="10"/>
        <v>нет</v>
      </c>
      <c r="P26" s="371" t="str">
        <f t="shared" si="10"/>
        <v>нет</v>
      </c>
      <c r="Q26" s="172" t="s">
        <v>411</v>
      </c>
      <c r="R26" s="170" t="s">
        <v>428</v>
      </c>
      <c r="S26" s="198" t="s">
        <v>9390</v>
      </c>
      <c r="T26" s="249">
        <v>4429</v>
      </c>
      <c r="U26" s="167" t="s">
        <v>401</v>
      </c>
      <c r="V26" s="165" t="s">
        <v>9391</v>
      </c>
      <c r="W26" s="249">
        <v>89.076999999999998</v>
      </c>
      <c r="X26" s="249"/>
      <c r="Y26" s="250">
        <f>W26-X26</f>
        <v>89.076999999999998</v>
      </c>
      <c r="Z26" s="165"/>
      <c r="AA26" s="198"/>
      <c r="AB26" s="168"/>
      <c r="AC26" s="168"/>
      <c r="AD26" s="168"/>
      <c r="AE26" s="165"/>
      <c r="AF26" s="250">
        <f>SUM(AG26:AL26)</f>
        <v>0</v>
      </c>
      <c r="AG26" s="249"/>
      <c r="AH26" s="249"/>
      <c r="AI26" s="249"/>
      <c r="AJ26" s="249"/>
      <c r="AK26" s="249"/>
      <c r="AL26" s="249"/>
      <c r="AM26" s="174"/>
      <c r="AN26" s="177"/>
      <c r="AO26" s="174"/>
      <c r="AP26" s="174"/>
      <c r="AQ26" s="174"/>
      <c r="AR26" s="174"/>
      <c r="AS26" s="174"/>
      <c r="AT26" s="174"/>
      <c r="AU26" s="174"/>
      <c r="AV26" s="285" t="str">
        <f t="shared" ca="1" si="5"/>
        <v>Лузский муниципальный район</v>
      </c>
      <c r="AW26" s="285" t="str">
        <f ca="1">OFFSET(AW26,-1,0)</f>
        <v>33622154051</v>
      </c>
      <c r="AX26" s="144">
        <f ca="1">IFERROR(1/COUNTIFS('Сметы дворы'!$AV$12:$AV$29,$AV26,'Сметы дворы'!$AW$12:$AW$29,$AW26,'Сметы дворы'!$S$12:$S$29,$S26),0)</f>
        <v>1</v>
      </c>
      <c r="AY26" s="144">
        <f ca="1">IFERROR(1/COUNTIFS('Сметы дворы'!$AV$12:$AV$29,$AV26,'Сметы дворы'!$AW$12:$AW$29,$AW26,'Сметы дворы'!AA$12:AA$29,AA26,'Сметы дворы'!AB$12:AB$29,AB26),0)</f>
        <v>0</v>
      </c>
      <c r="AZ26" s="144">
        <f ca="1">IFERROR(1/COUNTIFS('Сметы дворы'!$AV$12:$AV$29,$AV26,'Сметы дворы'!$AW$12:$AW$29,$AW26,'Сметы дворы'!$S$12:$S$29,$S26,'Сметы дворы'!AM$12:AM$29,AM26,'Сметы дворы'!AM$12:AM$29,"a"),0)</f>
        <v>0</v>
      </c>
      <c r="BA26" s="144">
        <f ca="1">IFERROR(1/COUNTIFS('Сметы дворы'!$AV$12:$AV$29,$AV26,'Сметы дворы'!$AW$12:$AW$29,$AW26,'Сметы дворы'!$S$12:$S$29,$S26,'Сметы дворы'!AO$12:AO$29,AO26,'Сметы дворы'!AO$12:AO$29,"a"),0)</f>
        <v>0</v>
      </c>
      <c r="BB26" s="144">
        <f ca="1">IF(COUNTIFS('Сметы дворы'!$AV$12:$AV$29,$AV26,'Сметы дворы'!$AW$12:$AW$29,$AW26,'Сметы дворы'!$S$12:$S$29,$S26,'Сметы дворы'!AP$12:AP$29,"")&lt;&gt;0,0,IFERROR(1/COUNTIFS('Сметы дворы'!$AV$12:$AV$29,$AV26,'Сметы дворы'!$AW$12:$AW$29,$AW26,'Сметы дворы'!$S$12:$S$29,$S26,'Сметы дворы'!AP$12:AP$29,AP26,'Сметы дворы'!AP$12:AP$29,"a"),0))</f>
        <v>0</v>
      </c>
      <c r="BC26" s="144">
        <f ca="1">IF(OR(BB26&lt;&gt;0,BD26&lt;&gt;0),0,IFERROR(1/COUNTIFS('Сметы дворы'!$AV$12:$AV$29,$AV26,'Сметы дворы'!$AW$12:$AW$29,$AW26,'Сметы дворы'!$S$12:$S$29,$S26,'Сметы дворы'!AQ$12:AQ$29,AQ26,'Сметы дворы'!AQ$12:AQ$29,"a"),0))</f>
        <v>0</v>
      </c>
      <c r="BD26" s="144">
        <f ca="1">IF(COUNTIFS('Сметы дворы'!$AV$12:$AV$29,$AV26,'Сметы дворы'!$AW$12:$AW$29,$AW26,'Сметы дворы'!$S$12:$S$29,$S26,'Сметы дворы'!AR$12:AR$29,"a")=0,0,IFERROR(1/COUNTIFS('Сметы дворы'!$AV$12:$AV$29,$AV26,'Сметы дворы'!$AW$12:$AW$29,$AW26,'Сметы дворы'!$S$12:$S$29,$S26),0))</f>
        <v>0</v>
      </c>
      <c r="BE26" s="144">
        <f ca="1">IFERROR(1/COUNTIFS('Сметы дворы'!$AV$12:$AV$29,$AV26,'Сметы дворы'!$AW$12:$AW$29,$AW26,'Сметы дворы'!$S$12:$S$29,$S26,'Сметы дворы'!AS$12:AS$29,AS26,'Сметы дворы'!AS$12:AS$29,"a"),0)</f>
        <v>0</v>
      </c>
      <c r="BF26" s="144">
        <f ca="1">IFERROR(1/COUNTIFS('Сметы дворы'!$AV$12:$AV$29,$AV26,'Сметы дворы'!$AW$12:$AW$29,$AW26,'Сметы дворы'!$S$12:$S$29,$S26,'Сметы дворы'!AT$12:AT$29,AT26,'Сметы дворы'!AT$12:AT$29,"a"),0)</f>
        <v>0</v>
      </c>
      <c r="BG26" s="144">
        <f ca="1">IFERROR(1/COUNTIFS('Сметы дворы'!$AV$12:$AV$29,$AV26,'Сметы дворы'!$AW$12:$AW$29,$AW26,'Сметы дворы'!$S$12:$S$29,$S26,'Сметы дворы'!AU$12:AU$29,AU26,'Сметы дворы'!AU$12:AU$29,"a"),0)</f>
        <v>0</v>
      </c>
    </row>
    <row r="27" spans="1:59" ht="11.25" customHeight="1">
      <c r="E27" s="348"/>
      <c r="F27" s="351" t="str">
        <f t="shared" si="4"/>
        <v>Лузский муниципальный район</v>
      </c>
      <c r="G27" s="344"/>
      <c r="H27" s="346"/>
      <c r="I27" s="330" t="str">
        <f t="shared" si="10"/>
        <v>пгт Лальск</v>
      </c>
      <c r="J27" s="332" t="str">
        <f t="shared" si="10"/>
        <v>33622154051</v>
      </c>
      <c r="K27" s="330" t="str">
        <f t="shared" si="10"/>
        <v>поселок городского типа</v>
      </c>
      <c r="L27" s="336">
        <f t="shared" si="10"/>
        <v>3.9</v>
      </c>
      <c r="M27" s="336">
        <f t="shared" si="10"/>
        <v>3.57</v>
      </c>
      <c r="N27" s="334" t="str">
        <f t="shared" si="10"/>
        <v>да</v>
      </c>
      <c r="O27" s="334" t="str">
        <f t="shared" si="10"/>
        <v>нет</v>
      </c>
      <c r="P27" s="334" t="str">
        <f t="shared" si="10"/>
        <v>нет</v>
      </c>
      <c r="Q27" s="169"/>
      <c r="R27" s="169"/>
      <c r="S27" s="169" t="s">
        <v>430</v>
      </c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15"/>
      <c r="AV27" s="285" t="str">
        <f t="shared" ca="1" si="5"/>
        <v>Лузский муниципальный район</v>
      </c>
      <c r="AW27" s="285" t="str">
        <f ca="1">OFFSET(AW27,-1,0)</f>
        <v>33622154051</v>
      </c>
    </row>
    <row r="28" spans="1:59" ht="11.25" customHeight="1">
      <c r="E28" s="349"/>
      <c r="F28" s="330" t="str">
        <f t="shared" si="4"/>
        <v>Лузский муниципальный район</v>
      </c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215"/>
      <c r="AV28" s="285" t="str">
        <f t="shared" ca="1" si="5"/>
        <v>Лузский муниципальный район</v>
      </c>
      <c r="AW28" s="289"/>
    </row>
    <row r="29" spans="1:59" ht="11.25">
      <c r="A29" s="139" t="s">
        <v>9071</v>
      </c>
      <c r="E29" s="180"/>
      <c r="F29" s="181" t="s">
        <v>497</v>
      </c>
      <c r="G29" s="181"/>
      <c r="H29" s="181"/>
      <c r="I29" s="181"/>
      <c r="J29" s="181"/>
      <c r="K29" s="181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</row>
  </sheetData>
  <sheetProtection password="C745" sheet="1" objects="1" scenarios="1" formatColumns="0" formatRows="0" autoFilter="0"/>
  <autoFilter ref="F11:AU29"/>
  <dataConsolidate/>
  <mergeCells count="57">
    <mergeCell ref="T7:T9"/>
    <mergeCell ref="L8:L9"/>
    <mergeCell ref="E5:P5"/>
    <mergeCell ref="E7:E9"/>
    <mergeCell ref="F7:P7"/>
    <mergeCell ref="Q7:R9"/>
    <mergeCell ref="Y7:Y9"/>
    <mergeCell ref="Z7:Z9"/>
    <mergeCell ref="AB7:AB9"/>
    <mergeCell ref="U7:U9"/>
    <mergeCell ref="W7:W9"/>
    <mergeCell ref="V7:V9"/>
    <mergeCell ref="AA7:AA9"/>
    <mergeCell ref="X7:X9"/>
    <mergeCell ref="AM7:AO8"/>
    <mergeCell ref="AP7:AR8"/>
    <mergeCell ref="AS7:AU8"/>
    <mergeCell ref="AC7:AC9"/>
    <mergeCell ref="AD7:AD9"/>
    <mergeCell ref="AE7:AE9"/>
    <mergeCell ref="AF7:AL7"/>
    <mergeCell ref="AF8:AF9"/>
    <mergeCell ref="AG8:AL8"/>
    <mergeCell ref="F10:P10"/>
    <mergeCell ref="Q10:S10"/>
    <mergeCell ref="F8:F9"/>
    <mergeCell ref="G8:H9"/>
    <mergeCell ref="I8:I9"/>
    <mergeCell ref="J8:J9"/>
    <mergeCell ref="K8:K9"/>
    <mergeCell ref="N8:N9"/>
    <mergeCell ref="S7:S9"/>
    <mergeCell ref="O8:O9"/>
    <mergeCell ref="P8:P9"/>
    <mergeCell ref="M8:M9"/>
    <mergeCell ref="N14:N22"/>
    <mergeCell ref="E13:E28"/>
    <mergeCell ref="F13:F28"/>
    <mergeCell ref="G14:G22"/>
    <mergeCell ref="H14:H22"/>
    <mergeCell ref="I14:I22"/>
    <mergeCell ref="O14:O22"/>
    <mergeCell ref="P14:P22"/>
    <mergeCell ref="G23:G27"/>
    <mergeCell ref="H23:H27"/>
    <mergeCell ref="I23:I27"/>
    <mergeCell ref="J23:J27"/>
    <mergeCell ref="K23:K27"/>
    <mergeCell ref="L23:L27"/>
    <mergeCell ref="M23:M27"/>
    <mergeCell ref="N23:N27"/>
    <mergeCell ref="O23:O27"/>
    <mergeCell ref="P23:P27"/>
    <mergeCell ref="J14:J22"/>
    <mergeCell ref="K14:K22"/>
    <mergeCell ref="L14:L22"/>
    <mergeCell ref="M14:M22"/>
  </mergeCells>
  <dataValidations count="8">
    <dataValidation type="date" operator="notEqual" allowBlank="1" showInputMessage="1" showErrorMessage="1" sqref="AB29:AD29">
      <formula1>1</formula1>
    </dataValidation>
    <dataValidation type="textLength" operator="lessThan" allowBlank="1" showInputMessage="1" showErrorMessage="1" sqref="S29">
      <formula1>255</formula1>
    </dataValidation>
    <dataValidation type="decimal" allowBlank="1" showInputMessage="1" showErrorMessage="1" sqref="L29:M29 T29 W29:X29 AG29:AL29">
      <formula1>-100000000000000</formula1>
      <formula2>100000000000000</formula2>
    </dataValidation>
    <dataValidation type="decimal" allowBlank="1" showErrorMessage="1" errorTitle="Ошибка" error="Допускается ввод только неотрицательных чисел!" sqref="L14:M14 AG15:AL21 T15:T21 W15:Y21 L22:M23 L27:M27 T24:T26 W24:Y26 AG24:AL26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N14:P14 N23:P23">
      <formula1>LOGICAL</formula1>
    </dataValidation>
    <dataValidation type="textLength" operator="lessThanOrEqual" allowBlank="1" showInputMessage="1" showErrorMessage="1" errorTitle="Ошибка" error="Допускает떨Ⱥ_x0000__x0000__x000f__x0000__x0000__x0010__x0000__x0000_㿿_x0000__xffff__xffff__x0000__x0000_ 900 символов!" sqref="AA15:AA21 AA24:AA2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V15:V21 AN15:AN21 AE15:AE21 S15:S21 Z15:Z21 V24:V26 AN24:AN26 AE24:AE26 S24:S26 Z24:Z26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U15:U21 U24:U26">
      <formula1>sugest_list</formula1>
    </dataValidation>
  </dataValidations>
  <hyperlinks>
    <hyperlink ref="F29" location="'Сметы дворы'!A1" tooltip="Добавить" display="Добавить МО"/>
    <hyperlink ref="D13" location="'Сметы дворы'!A1" tooltip="Удалить" display="О"/>
    <hyperlink ref="S22" location="'Сметы дворы'!A1" tooltip="Добавить двор" display="Добавить МО"/>
    <hyperlink ref="G14:G22" location="'Сметы дворы'!A1" tooltip="Удалить" display="О"/>
    <hyperlink ref="Q15" location="'Сметы дворы'!A1" tooltip="Удалить" display="О"/>
    <hyperlink ref="Q16" location="'Сметы дворы'!A1" tooltip="Удалить" display="О"/>
    <hyperlink ref="Q17" location="'Сметы дворы'!A1" tooltip="Удалить" display="О"/>
    <hyperlink ref="Q18" location="'Сметы дворы'!A1" tooltip="Удалить" display="О"/>
    <hyperlink ref="Q19" location="'Сметы дворы'!A1" tooltip="Удалить" display="О"/>
    <hyperlink ref="Q20" location="'Сметы дворы'!A1" tooltip="Удалить" display="О"/>
    <hyperlink ref="Q21" location="'Сметы дворы'!A1" tooltip="Удалить" display="О"/>
    <hyperlink ref="G23:G27" location="'Сметы дворы'!A1" tooltip="Удалить" display="О"/>
    <hyperlink ref="S27" location="'Сметы дворы'!A1" tooltip="Добавить двор" display="Добавить МО"/>
    <hyperlink ref="Q24" location="'Сметы дворы'!A1" tooltip="Удалить" display="О"/>
    <hyperlink ref="Q25" location="'Сметы дворы'!A1" tooltip="Удалить" display="О"/>
    <hyperlink ref="Q26" location="'Сметы дворы'!A1" tooltip="Удалить" display="О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rgb="FF002060"/>
  </sheetPr>
  <dimension ref="A1:BI31"/>
  <sheetViews>
    <sheetView showGridLines="0" topLeftCell="D4" zoomScaleNormal="100" workbookViewId="0">
      <pane xSplit="16" ySplit="8" topLeftCell="T24" activePane="bottomRight" state="frozen"/>
      <selection activeCell="M8" sqref="M8:M9"/>
      <selection pane="topRight" activeCell="M8" sqref="M8:M9"/>
      <selection pane="bottomLeft" activeCell="M8" sqref="M8:M9"/>
      <selection pane="bottomRight" activeCell="P23" sqref="P23:P29"/>
    </sheetView>
  </sheetViews>
  <sheetFormatPr defaultRowHeight="10.5"/>
  <cols>
    <col min="1" max="1" width="44.85546875" style="139" hidden="1" customWidth="1"/>
    <col min="2" max="2" width="28.28515625" style="140" hidden="1" customWidth="1"/>
    <col min="3" max="3" width="2.7109375" style="143" hidden="1" customWidth="1"/>
    <col min="4" max="4" width="3.7109375" style="144" customWidth="1"/>
    <col min="5" max="5" width="5" style="144" customWidth="1"/>
    <col min="6" max="6" width="13.140625" style="144" customWidth="1"/>
    <col min="7" max="8" width="3.7109375" style="144" customWidth="1"/>
    <col min="9" max="9" width="14.42578125" style="144" customWidth="1"/>
    <col min="10" max="10" width="10.7109375" style="144" customWidth="1"/>
    <col min="11" max="11" width="10.5703125" style="144" customWidth="1"/>
    <col min="12" max="13" width="11.7109375" style="144" customWidth="1"/>
    <col min="14" max="16" width="6.7109375" style="144" customWidth="1"/>
    <col min="17" max="18" width="3.7109375" style="144" customWidth="1"/>
    <col min="19" max="19" width="43.28515625" style="146" customWidth="1"/>
    <col min="20" max="22" width="12.7109375" style="147" customWidth="1"/>
    <col min="23" max="23" width="14.5703125" style="146" customWidth="1"/>
    <col min="24" max="28" width="20.7109375" style="144" customWidth="1"/>
    <col min="29" max="29" width="9.7109375" style="144" customWidth="1"/>
    <col min="30" max="40" width="20.7109375" style="144" customWidth="1"/>
    <col min="41" max="41" width="8.7109375" style="144" customWidth="1"/>
    <col min="42" max="42" width="20.7109375" style="144" customWidth="1"/>
    <col min="43" max="43" width="8.7109375" style="144" customWidth="1"/>
    <col min="44" max="46" width="10.7109375" style="144" customWidth="1"/>
    <col min="47" max="49" width="20.7109375" style="144" customWidth="1"/>
    <col min="50" max="50" width="12.7109375" style="144" hidden="1" customWidth="1"/>
    <col min="51" max="61" width="9.140625" style="144" hidden="1" customWidth="1"/>
    <col min="62" max="16384" width="9.140625" style="144"/>
  </cols>
  <sheetData>
    <row r="1" spans="1:61" s="141" customFormat="1" ht="13.5" hidden="1" customHeight="1">
      <c r="A1" s="139"/>
      <c r="B1" s="140"/>
      <c r="S1" s="139"/>
      <c r="T1" s="142"/>
      <c r="U1" s="142"/>
      <c r="V1" s="142"/>
      <c r="W1" s="139"/>
      <c r="AX1" s="141">
        <f>COUNTIFS(S1:S$1,S1)</f>
        <v>0</v>
      </c>
      <c r="AY1" s="141">
        <f>COUNTIFS(AC1:AC$1,AC1,AD1:AD$1,AD1)</f>
        <v>0</v>
      </c>
    </row>
    <row r="2" spans="1:61" s="141" customFormat="1" ht="20.100000000000001" hidden="1" customHeight="1">
      <c r="A2" s="139"/>
      <c r="B2" s="140"/>
      <c r="S2" s="139"/>
      <c r="T2" s="142"/>
      <c r="U2" s="142"/>
      <c r="V2" s="142"/>
      <c r="W2" s="139"/>
    </row>
    <row r="3" spans="1:61" hidden="1"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61" s="141" customFormat="1" ht="3" customHeight="1">
      <c r="A4" s="148"/>
      <c r="B4" s="149"/>
      <c r="C4" s="150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W4" s="139"/>
    </row>
    <row r="5" spans="1:61" ht="24.75" customHeight="1">
      <c r="A5" s="148"/>
      <c r="B5" s="149"/>
      <c r="C5" s="152"/>
      <c r="E5" s="372" t="str">
        <f>"Информация об отдельных мероприятиях по подготовке проектной документации на работы по благоустройству ОБЩЕСТВЕННЫХ территорий в рамках федерального проекта по формированию комфортной городской среды в "&amp;god&amp;" году. " &amp; REGION_NAME</f>
        <v>Информация об отдельных мероприятиях по подготовке проектной документации на работы по благоустройству ОБЩЕСТВЕННЫХ территорий в рамках федерального проекта по формированию комфортной городской среды в 2020 году. Кировская область</v>
      </c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189"/>
      <c r="R5" s="189"/>
      <c r="S5" s="189"/>
      <c r="T5" s="153"/>
      <c r="U5" s="153"/>
      <c r="V5" s="153"/>
      <c r="W5" s="153"/>
    </row>
    <row r="6" spans="1:61" ht="6" customHeight="1">
      <c r="A6" s="148"/>
      <c r="B6" s="149"/>
      <c r="C6" s="152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  <c r="T6" s="154"/>
      <c r="U6" s="154"/>
      <c r="V6" s="154"/>
      <c r="W6" s="155"/>
    </row>
    <row r="7" spans="1:61" ht="30" customHeight="1">
      <c r="A7" s="148"/>
      <c r="B7" s="149"/>
      <c r="C7" s="152"/>
      <c r="D7" s="154"/>
      <c r="E7" s="374" t="s">
        <v>495</v>
      </c>
      <c r="F7" s="388" t="s">
        <v>488</v>
      </c>
      <c r="G7" s="389"/>
      <c r="H7" s="389"/>
      <c r="I7" s="389"/>
      <c r="J7" s="389"/>
      <c r="K7" s="389"/>
      <c r="L7" s="390"/>
      <c r="M7" s="390"/>
      <c r="N7" s="389"/>
      <c r="O7" s="389"/>
      <c r="P7" s="391"/>
      <c r="Q7" s="384" t="s">
        <v>398</v>
      </c>
      <c r="R7" s="386"/>
      <c r="S7" s="373" t="s">
        <v>558</v>
      </c>
      <c r="T7" s="375" t="s">
        <v>561</v>
      </c>
      <c r="U7" s="373" t="s">
        <v>559</v>
      </c>
      <c r="V7" s="373" t="s">
        <v>560</v>
      </c>
      <c r="W7" s="373" t="s">
        <v>562</v>
      </c>
      <c r="X7" s="410" t="s">
        <v>370</v>
      </c>
      <c r="Y7" s="383" t="s">
        <v>516</v>
      </c>
      <c r="Z7" s="383" t="s">
        <v>517</v>
      </c>
      <c r="AA7" s="383" t="s">
        <v>518</v>
      </c>
      <c r="AB7" s="374" t="s">
        <v>552</v>
      </c>
      <c r="AC7" s="374" t="s">
        <v>9075</v>
      </c>
      <c r="AD7" s="374" t="s">
        <v>553</v>
      </c>
      <c r="AE7" s="374" t="s">
        <v>519</v>
      </c>
      <c r="AF7" s="374" t="s">
        <v>520</v>
      </c>
      <c r="AG7" s="374" t="s">
        <v>377</v>
      </c>
      <c r="AH7" s="374" t="s">
        <v>395</v>
      </c>
      <c r="AI7" s="374"/>
      <c r="AJ7" s="374"/>
      <c r="AK7" s="374"/>
      <c r="AL7" s="374"/>
      <c r="AM7" s="374"/>
      <c r="AN7" s="374"/>
      <c r="AO7" s="374" t="s">
        <v>507</v>
      </c>
      <c r="AP7" s="374"/>
      <c r="AQ7" s="374"/>
      <c r="AR7" s="374" t="s">
        <v>399</v>
      </c>
      <c r="AS7" s="374"/>
      <c r="AT7" s="374"/>
      <c r="AU7" s="374" t="s">
        <v>400</v>
      </c>
      <c r="AV7" s="374"/>
      <c r="AW7" s="374"/>
    </row>
    <row r="8" spans="1:61" ht="30" customHeight="1">
      <c r="A8" s="148"/>
      <c r="B8" s="149"/>
      <c r="C8" s="152"/>
      <c r="D8" s="154"/>
      <c r="E8" s="374"/>
      <c r="F8" s="376" t="s">
        <v>489</v>
      </c>
      <c r="G8" s="384" t="s">
        <v>496</v>
      </c>
      <c r="H8" s="386"/>
      <c r="I8" s="376" t="s">
        <v>490</v>
      </c>
      <c r="J8" s="376" t="s">
        <v>492</v>
      </c>
      <c r="K8" s="376" t="s">
        <v>491</v>
      </c>
      <c r="L8" s="378" t="s">
        <v>9094</v>
      </c>
      <c r="M8" s="378" t="s">
        <v>9095</v>
      </c>
      <c r="N8" s="378" t="s">
        <v>484</v>
      </c>
      <c r="O8" s="380" t="s">
        <v>485</v>
      </c>
      <c r="P8" s="380" t="s">
        <v>486</v>
      </c>
      <c r="Q8" s="392"/>
      <c r="R8" s="393"/>
      <c r="S8" s="373"/>
      <c r="T8" s="375"/>
      <c r="U8" s="373"/>
      <c r="V8" s="373"/>
      <c r="W8" s="373"/>
      <c r="X8" s="411"/>
      <c r="Y8" s="383"/>
      <c r="Z8" s="383"/>
      <c r="AA8" s="383"/>
      <c r="AB8" s="374"/>
      <c r="AC8" s="374"/>
      <c r="AD8" s="374"/>
      <c r="AE8" s="374"/>
      <c r="AF8" s="374"/>
      <c r="AG8" s="374"/>
      <c r="AH8" s="374" t="s">
        <v>522</v>
      </c>
      <c r="AI8" s="383" t="s">
        <v>381</v>
      </c>
      <c r="AJ8" s="383"/>
      <c r="AK8" s="383"/>
      <c r="AL8" s="383"/>
      <c r="AM8" s="383"/>
      <c r="AN8" s="383"/>
      <c r="AO8" s="374"/>
      <c r="AP8" s="374"/>
      <c r="AQ8" s="374"/>
      <c r="AR8" s="374"/>
      <c r="AS8" s="374"/>
      <c r="AT8" s="374"/>
      <c r="AU8" s="374"/>
      <c r="AV8" s="374"/>
      <c r="AW8" s="374"/>
    </row>
    <row r="9" spans="1:61" ht="36.75" customHeight="1">
      <c r="A9" s="148"/>
      <c r="B9" s="149"/>
      <c r="C9" s="152"/>
      <c r="D9" s="154"/>
      <c r="E9" s="374"/>
      <c r="F9" s="377"/>
      <c r="G9" s="394"/>
      <c r="H9" s="395"/>
      <c r="I9" s="377"/>
      <c r="J9" s="377"/>
      <c r="K9" s="377"/>
      <c r="L9" s="379"/>
      <c r="M9" s="379"/>
      <c r="N9" s="379"/>
      <c r="O9" s="379"/>
      <c r="P9" s="379"/>
      <c r="Q9" s="394"/>
      <c r="R9" s="395"/>
      <c r="S9" s="373"/>
      <c r="T9" s="375"/>
      <c r="U9" s="373"/>
      <c r="V9" s="373"/>
      <c r="W9" s="373"/>
      <c r="X9" s="412"/>
      <c r="Y9" s="383"/>
      <c r="Z9" s="383"/>
      <c r="AA9" s="383"/>
      <c r="AB9" s="374"/>
      <c r="AC9" s="374"/>
      <c r="AD9" s="374"/>
      <c r="AE9" s="374"/>
      <c r="AF9" s="374"/>
      <c r="AG9" s="374"/>
      <c r="AH9" s="374"/>
      <c r="AI9" s="195" t="s">
        <v>523</v>
      </c>
      <c r="AJ9" s="195" t="s">
        <v>524</v>
      </c>
      <c r="AK9" s="195" t="s">
        <v>525</v>
      </c>
      <c r="AL9" s="195" t="s">
        <v>526</v>
      </c>
      <c r="AM9" s="195" t="s">
        <v>521</v>
      </c>
      <c r="AN9" s="158" t="s">
        <v>527</v>
      </c>
      <c r="AO9" s="194" t="s">
        <v>390</v>
      </c>
      <c r="AP9" s="194" t="s">
        <v>391</v>
      </c>
      <c r="AQ9" s="194" t="s">
        <v>223</v>
      </c>
      <c r="AR9" s="194" t="s">
        <v>418</v>
      </c>
      <c r="AS9" s="194" t="s">
        <v>419</v>
      </c>
      <c r="AT9" s="194" t="s">
        <v>420</v>
      </c>
      <c r="AU9" s="194" t="s">
        <v>421</v>
      </c>
      <c r="AV9" s="194" t="s">
        <v>422</v>
      </c>
      <c r="AW9" s="194" t="s">
        <v>9083</v>
      </c>
    </row>
    <row r="10" spans="1:61" ht="11.25" customHeight="1">
      <c r="A10" s="148"/>
      <c r="B10" s="149"/>
      <c r="C10" s="152"/>
      <c r="D10" s="154"/>
      <c r="E10" s="196">
        <v>3</v>
      </c>
      <c r="F10" s="384">
        <v>4</v>
      </c>
      <c r="G10" s="385"/>
      <c r="H10" s="385"/>
      <c r="I10" s="385"/>
      <c r="J10" s="385"/>
      <c r="K10" s="385"/>
      <c r="L10" s="387"/>
      <c r="M10" s="387"/>
      <c r="N10" s="385"/>
      <c r="O10" s="385"/>
      <c r="P10" s="386"/>
      <c r="Q10" s="384">
        <v>5</v>
      </c>
      <c r="R10" s="385"/>
      <c r="S10" s="386"/>
      <c r="T10" s="196">
        <v>6</v>
      </c>
      <c r="U10" s="196">
        <v>7</v>
      </c>
      <c r="V10" s="196">
        <v>8</v>
      </c>
      <c r="W10" s="196">
        <v>9</v>
      </c>
      <c r="X10" s="196">
        <v>10</v>
      </c>
      <c r="Y10" s="196">
        <v>11</v>
      </c>
      <c r="Z10" s="196">
        <v>12</v>
      </c>
      <c r="AA10" s="196">
        <v>13</v>
      </c>
      <c r="AB10" s="196">
        <v>14</v>
      </c>
      <c r="AC10" s="244">
        <v>15</v>
      </c>
      <c r="AD10" s="244">
        <v>16</v>
      </c>
      <c r="AE10" s="244">
        <v>17</v>
      </c>
      <c r="AF10" s="244">
        <v>18</v>
      </c>
      <c r="AG10" s="244">
        <v>19</v>
      </c>
      <c r="AH10" s="244">
        <v>20</v>
      </c>
      <c r="AI10" s="244">
        <v>21</v>
      </c>
      <c r="AJ10" s="244">
        <v>22</v>
      </c>
      <c r="AK10" s="244">
        <v>23</v>
      </c>
      <c r="AL10" s="244">
        <v>24</v>
      </c>
      <c r="AM10" s="244">
        <v>25</v>
      </c>
      <c r="AN10" s="244">
        <v>26</v>
      </c>
      <c r="AO10" s="244">
        <v>27</v>
      </c>
      <c r="AP10" s="244">
        <v>28</v>
      </c>
      <c r="AQ10" s="244">
        <v>29</v>
      </c>
      <c r="AR10" s="244">
        <v>30</v>
      </c>
      <c r="AS10" s="244">
        <v>31</v>
      </c>
      <c r="AT10" s="244">
        <v>32</v>
      </c>
      <c r="AU10" s="244">
        <v>33</v>
      </c>
      <c r="AV10" s="244">
        <v>34</v>
      </c>
      <c r="AW10" s="244">
        <v>35</v>
      </c>
    </row>
    <row r="11" spans="1:61" s="278" customFormat="1" ht="27" customHeight="1">
      <c r="A11" s="273"/>
      <c r="B11" s="273"/>
      <c r="C11" s="274"/>
      <c r="D11" s="275"/>
      <c r="E11" s="264">
        <f>COUNTA(E12:E31)-1</f>
        <v>1</v>
      </c>
      <c r="F11" s="255" t="str">
        <f>"Всего по субъекту РФ (" &amp;REGION_NAME &amp; ")"</f>
        <v>Всего по субъекту РФ (Кировская область)</v>
      </c>
      <c r="G11" s="276"/>
      <c r="H11" s="276"/>
      <c r="I11" s="277"/>
      <c r="J11" s="277"/>
      <c r="K11" s="277"/>
      <c r="L11" s="295">
        <f>SUMIF($G12:$G31,"mr",L12:L31)</f>
        <v>13.934000000000001</v>
      </c>
      <c r="M11" s="295">
        <f>SUMIF($G12:$G31,"mr",M12:M31)</f>
        <v>11.870000000000001</v>
      </c>
      <c r="N11" s="264">
        <f>SUMIF($G12:$G31,"mr",N12:N31)</f>
        <v>1</v>
      </c>
      <c r="O11" s="264">
        <f>SUMIF($G12:$G31,"mr",O12:O31)</f>
        <v>1</v>
      </c>
      <c r="P11" s="264">
        <f>SUMIF($G12:$G31,"mr",P12:P31)</f>
        <v>0</v>
      </c>
      <c r="Q11" s="267"/>
      <c r="R11" s="267"/>
      <c r="S11" s="264">
        <f ca="1">SUMIF($G12:$G31,"mr",S12:S31)</f>
        <v>12</v>
      </c>
      <c r="T11" s="268"/>
      <c r="U11" s="268">
        <f>SUM(U12:U31)/2</f>
        <v>82789</v>
      </c>
      <c r="V11" s="279"/>
      <c r="W11" s="264"/>
      <c r="X11" s="264"/>
      <c r="Y11" s="268">
        <f>SUM(Y12:Y31)/2</f>
        <v>7403.3649999999998</v>
      </c>
      <c r="Z11" s="268">
        <f>SUM(Z12:Z31)/2</f>
        <v>0</v>
      </c>
      <c r="AA11" s="268">
        <f>SUM(AA12:AA31)/2</f>
        <v>7403.3649999999998</v>
      </c>
      <c r="AB11" s="264"/>
      <c r="AC11" s="264">
        <f ca="1">SUMIF($G12:$G31,"mr",AC12:AC31)</f>
        <v>0</v>
      </c>
      <c r="AD11" s="264"/>
      <c r="AE11" s="264"/>
      <c r="AF11" s="264"/>
      <c r="AG11" s="264"/>
      <c r="AH11" s="268">
        <f t="shared" ref="AH11:AN11" si="0">SUM(AH12:AH31)/2</f>
        <v>0</v>
      </c>
      <c r="AI11" s="268">
        <f t="shared" si="0"/>
        <v>0</v>
      </c>
      <c r="AJ11" s="268">
        <f t="shared" si="0"/>
        <v>0</v>
      </c>
      <c r="AK11" s="268">
        <f t="shared" si="0"/>
        <v>0</v>
      </c>
      <c r="AL11" s="268">
        <f t="shared" si="0"/>
        <v>0</v>
      </c>
      <c r="AM11" s="268">
        <f t="shared" si="0"/>
        <v>0</v>
      </c>
      <c r="AN11" s="268">
        <f t="shared" si="0"/>
        <v>0</v>
      </c>
      <c r="AO11" s="264">
        <f ca="1">SUMIF($G12:$G31,"mr",AO12:AO31)</f>
        <v>0</v>
      </c>
      <c r="AP11" s="264"/>
      <c r="AQ11" s="264">
        <f t="shared" ref="AQ11:AW11" ca="1" si="1">SUMIF($G12:$G31,"mr",AQ12:AQ31)</f>
        <v>0</v>
      </c>
      <c r="AR11" s="264">
        <f t="shared" ca="1" si="1"/>
        <v>0</v>
      </c>
      <c r="AS11" s="264">
        <f t="shared" ca="1" si="1"/>
        <v>0</v>
      </c>
      <c r="AT11" s="264">
        <f t="shared" ca="1" si="1"/>
        <v>0</v>
      </c>
      <c r="AU11" s="264">
        <f t="shared" ca="1" si="1"/>
        <v>0</v>
      </c>
      <c r="AV11" s="264">
        <f t="shared" ca="1" si="1"/>
        <v>0</v>
      </c>
      <c r="AW11" s="264">
        <f t="shared" ca="1" si="1"/>
        <v>0</v>
      </c>
    </row>
    <row r="12" spans="1:61" ht="5.25" customHeight="1">
      <c r="A12" s="148" t="s">
        <v>9071</v>
      </c>
      <c r="B12" s="149"/>
      <c r="C12" s="152"/>
      <c r="D12" s="154"/>
      <c r="E12" s="183">
        <v>0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5"/>
      <c r="T12" s="154"/>
      <c r="U12" s="154"/>
      <c r="V12" s="154"/>
      <c r="W12" s="155"/>
    </row>
    <row r="13" spans="1:61" ht="14.25" customHeight="1">
      <c r="A13" s="148"/>
      <c r="B13" s="149"/>
      <c r="C13" s="152"/>
      <c r="D13" s="171" t="s">
        <v>411</v>
      </c>
      <c r="E13" s="347" t="s">
        <v>281</v>
      </c>
      <c r="F13" s="350" t="s">
        <v>3803</v>
      </c>
      <c r="G13" s="199" t="s">
        <v>498</v>
      </c>
      <c r="H13" s="162"/>
      <c r="I13" s="187">
        <f>MAX(H14:H30)</f>
        <v>2</v>
      </c>
      <c r="J13" s="162"/>
      <c r="K13" s="162"/>
      <c r="L13" s="294">
        <f>SUMIFS(L13:L30,$B13:$B30,"mo")</f>
        <v>13.934000000000001</v>
      </c>
      <c r="M13" s="294">
        <f>SUMIFS(M13:M30,$B13:$B30,"mo")</f>
        <v>11.870000000000001</v>
      </c>
      <c r="N13" s="241">
        <f>COUNTIFS($B13:$B30,"mo",N13:N30,"да")</f>
        <v>1</v>
      </c>
      <c r="O13" s="241">
        <f>COUNTIFS($B13:$B30,"mo",O13:O30,"да")</f>
        <v>1</v>
      </c>
      <c r="P13" s="241">
        <f>COUNTIFS($B13:$B30,"mo",P13:P30,"да")</f>
        <v>0</v>
      </c>
      <c r="Q13" s="197"/>
      <c r="R13" s="197"/>
      <c r="S13" s="187">
        <f ca="1">SUM(AZ14:AZ30)</f>
        <v>12</v>
      </c>
      <c r="T13" s="245"/>
      <c r="U13" s="245">
        <f>SUM(U14:U30)</f>
        <v>82789</v>
      </c>
      <c r="V13" s="252"/>
      <c r="W13" s="187"/>
      <c r="X13" s="187"/>
      <c r="Y13" s="245">
        <f>SUM(Y14:Y30)</f>
        <v>7403.3649999999998</v>
      </c>
      <c r="Z13" s="245">
        <f>SUM(Z14:Z30)</f>
        <v>0</v>
      </c>
      <c r="AA13" s="245">
        <f>SUM(AA14:AA30)</f>
        <v>7403.3649999999998</v>
      </c>
      <c r="AB13" s="187"/>
      <c r="AC13" s="187">
        <f ca="1">SUM(BA14:BA30)</f>
        <v>0</v>
      </c>
      <c r="AD13" s="187"/>
      <c r="AE13" s="187"/>
      <c r="AF13" s="187"/>
      <c r="AG13" s="187"/>
      <c r="AH13" s="245">
        <f t="shared" ref="AH13:AN13" si="2">SUM(AH14:AH30)</f>
        <v>0</v>
      </c>
      <c r="AI13" s="245">
        <f t="shared" si="2"/>
        <v>0</v>
      </c>
      <c r="AJ13" s="245">
        <f t="shared" si="2"/>
        <v>0</v>
      </c>
      <c r="AK13" s="245">
        <f t="shared" si="2"/>
        <v>0</v>
      </c>
      <c r="AL13" s="245">
        <f t="shared" si="2"/>
        <v>0</v>
      </c>
      <c r="AM13" s="245">
        <f t="shared" si="2"/>
        <v>0</v>
      </c>
      <c r="AN13" s="245">
        <f t="shared" si="2"/>
        <v>0</v>
      </c>
      <c r="AO13" s="187">
        <f ca="1">SUM(BB14:BB30)</f>
        <v>0</v>
      </c>
      <c r="AP13" s="187"/>
      <c r="AQ13" s="187">
        <f t="shared" ref="AQ13:AW13" ca="1" si="3">SUM(BC14:BC30)</f>
        <v>0</v>
      </c>
      <c r="AR13" s="187">
        <f t="shared" ca="1" si="3"/>
        <v>0</v>
      </c>
      <c r="AS13" s="187">
        <f t="shared" ca="1" si="3"/>
        <v>0</v>
      </c>
      <c r="AT13" s="187">
        <f t="shared" ca="1" si="3"/>
        <v>0</v>
      </c>
      <c r="AU13" s="187">
        <f t="shared" ca="1" si="3"/>
        <v>0</v>
      </c>
      <c r="AV13" s="187">
        <f t="shared" ca="1" si="3"/>
        <v>0</v>
      </c>
      <c r="AW13" s="187">
        <f t="shared" ca="1" si="3"/>
        <v>0</v>
      </c>
      <c r="AX13" s="287" t="str">
        <f>$F13</f>
        <v>Лузский муниципальный район</v>
      </c>
      <c r="AY13" s="284"/>
    </row>
    <row r="14" spans="1:61" ht="14.25" customHeight="1">
      <c r="A14" s="148"/>
      <c r="B14" s="240" t="s">
        <v>9070</v>
      </c>
      <c r="C14" s="152"/>
      <c r="D14" s="171"/>
      <c r="E14" s="348"/>
      <c r="F14" s="351" t="str">
        <f t="shared" ref="F14:F30" si="4">F$13</f>
        <v>Лузский муниципальный район</v>
      </c>
      <c r="G14" s="343" t="s">
        <v>411</v>
      </c>
      <c r="H14" s="345">
        <v>1</v>
      </c>
      <c r="I14" s="329" t="s">
        <v>3906</v>
      </c>
      <c r="J14" s="331" t="s">
        <v>3907</v>
      </c>
      <c r="K14" s="329" t="s">
        <v>1165</v>
      </c>
      <c r="L14" s="335">
        <v>10.034000000000001</v>
      </c>
      <c r="M14" s="335">
        <v>8.3000000000000007</v>
      </c>
      <c r="N14" s="333" t="s">
        <v>223</v>
      </c>
      <c r="O14" s="333" t="s">
        <v>222</v>
      </c>
      <c r="P14" s="333" t="s">
        <v>223</v>
      </c>
      <c r="Q14" s="162"/>
      <c r="R14" s="173">
        <v>0</v>
      </c>
      <c r="S14" s="163"/>
      <c r="T14" s="162"/>
      <c r="U14" s="224"/>
      <c r="V14" s="224"/>
      <c r="W14" s="163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219"/>
      <c r="AX14" s="285" t="str">
        <f t="shared" ref="AX14:AX30" ca="1" si="5">OFFSET(AX14,-1,0)</f>
        <v>Лузский муниципальный район</v>
      </c>
      <c r="AY14" s="288" t="str">
        <f>$J14</f>
        <v>33622101001</v>
      </c>
    </row>
    <row r="15" spans="1:61" ht="20.25" customHeight="1">
      <c r="A15" s="148"/>
      <c r="B15" s="149"/>
      <c r="C15" s="152"/>
      <c r="D15" s="154"/>
      <c r="E15" s="348"/>
      <c r="F15" s="351" t="str">
        <f t="shared" si="4"/>
        <v>Лузский муниципальный район</v>
      </c>
      <c r="G15" s="367"/>
      <c r="H15" s="368"/>
      <c r="I15" s="351" t="str">
        <f t="shared" ref="I15:P22" si="6">I$14</f>
        <v>г Луза</v>
      </c>
      <c r="J15" s="369" t="str">
        <f t="shared" si="6"/>
        <v>33622101001</v>
      </c>
      <c r="K15" s="351" t="str">
        <f t="shared" si="6"/>
        <v>город</v>
      </c>
      <c r="L15" s="370">
        <f t="shared" si="6"/>
        <v>10.034000000000001</v>
      </c>
      <c r="M15" s="370">
        <f t="shared" si="6"/>
        <v>8.3000000000000007</v>
      </c>
      <c r="N15" s="371" t="str">
        <f t="shared" si="6"/>
        <v>нет</v>
      </c>
      <c r="O15" s="371" t="str">
        <f t="shared" si="6"/>
        <v>да</v>
      </c>
      <c r="P15" s="371" t="str">
        <f t="shared" si="6"/>
        <v>нет</v>
      </c>
      <c r="Q15" s="172" t="s">
        <v>411</v>
      </c>
      <c r="R15" s="170" t="s">
        <v>281</v>
      </c>
      <c r="S15" s="198" t="s">
        <v>9392</v>
      </c>
      <c r="T15" s="225" t="s">
        <v>563</v>
      </c>
      <c r="U15" s="249">
        <v>12960</v>
      </c>
      <c r="V15" s="167" t="s">
        <v>401</v>
      </c>
      <c r="W15" s="167"/>
      <c r="X15" s="198" t="s">
        <v>9408</v>
      </c>
      <c r="Y15" s="198">
        <v>2320.39</v>
      </c>
      <c r="Z15" s="198"/>
      <c r="AA15" s="250">
        <f t="shared" ref="AA15:AA21" si="7">Y15-Z15</f>
        <v>2320.39</v>
      </c>
      <c r="AB15" s="165"/>
      <c r="AC15" s="198"/>
      <c r="AD15" s="168"/>
      <c r="AE15" s="168"/>
      <c r="AF15" s="168"/>
      <c r="AG15" s="165"/>
      <c r="AH15" s="250">
        <f t="shared" ref="AH15:AH21" si="8">SUM(AI15:AN15)</f>
        <v>0</v>
      </c>
      <c r="AI15" s="249"/>
      <c r="AJ15" s="249"/>
      <c r="AK15" s="249"/>
      <c r="AL15" s="249"/>
      <c r="AM15" s="249"/>
      <c r="AN15" s="249"/>
      <c r="AO15" s="174"/>
      <c r="AP15" s="177"/>
      <c r="AQ15" s="174"/>
      <c r="AR15" s="174"/>
      <c r="AS15" s="174"/>
      <c r="AT15" s="174"/>
      <c r="AU15" s="174"/>
      <c r="AV15" s="174"/>
      <c r="AW15" s="174"/>
      <c r="AX15" s="285" t="str">
        <f t="shared" ca="1" si="5"/>
        <v>Лузский муниципальный район</v>
      </c>
      <c r="AY15" s="285" t="str">
        <f t="shared" ref="AY15:AY22" ca="1" si="9">OFFSET(AY15,-1,0)</f>
        <v>33622101001</v>
      </c>
      <c r="AZ15" s="144">
        <f ca="1">IFERROR(1/COUNTIFS('Сметы общ. территории'!$AX$12:$AX$31,$AX15,'Сметы общ. территории'!$AY$12:$AY$31,$AY15,'Сметы общ. территории'!$S$12:$S$31,$S15),0)</f>
        <v>1</v>
      </c>
      <c r="BA15" s="144">
        <f ca="1">IFERROR(1/COUNTIFS('Сметы общ. территории'!$AX$12:$AX$31,$AX15,'Сметы общ. территории'!$AY$12:$AY$31,$AY15,'Сметы общ. территории'!AC$12:AC$31,AC15,'Сметы общ. территории'!AD$12:AD$31,AD15),0)</f>
        <v>0</v>
      </c>
      <c r="BB15" s="144">
        <f ca="1">IFERROR(1/COUNTIFS('Сметы общ. территории'!$AX$12:$AX$31,$AX15,'Сметы общ. территории'!$AY$12:$AY$31,$AY15,'Сметы общ. территории'!$S$12:$S$31,$S15,'Сметы общ. территории'!AO$12:AO$31,AO15,'Сметы общ. территории'!AO$12:AO$31,"a"),0)</f>
        <v>0</v>
      </c>
      <c r="BC15" s="144">
        <f ca="1">IFERROR(1/COUNTIFS('Сметы общ. территории'!$AX$12:$AX$31,$AX15,'Сметы общ. территории'!$AY$12:$AY$31,$AY15,'Сметы общ. территории'!$S$12:$S$31,$S15,'Сметы общ. территории'!AQ$12:AQ$31,AQ15,'Сметы общ. территории'!AQ$12:AQ$31,"a"),0)</f>
        <v>0</v>
      </c>
      <c r="BD15" s="144">
        <f ca="1">IF(COUNTIFS('Сметы общ. территории'!$AX$12:$AX$31,$AX15,'Сметы общ. территории'!$AY$12:$AY$31,$AY15,'Сметы общ. территории'!$S$12:$S$31,$S15,'Сметы общ. территории'!AR$12:AR$31,"")&lt;&gt;0,0,IFERROR(1/COUNTIFS('Сметы общ. территории'!$AX$12:$AX$31,$AX15,'Сметы общ. территории'!$AY$12:$AY$31,$AY15,'Сметы общ. территории'!$S$12:$S$31,$S15,'Сметы общ. территории'!AR$12:AR$31,AR15,'Сметы общ. территории'!AR$12:AR$31,"a"),0))</f>
        <v>0</v>
      </c>
      <c r="BE15" s="144">
        <f ca="1">IF(OR(BD15&lt;&gt;0,BF15&lt;&gt;0),0,IFERROR(1/COUNTIFS('Сметы общ. территории'!$AX$12:$AX$31,$AX15,'Сметы общ. территории'!$AY$12:$AY$31,$AY15,'Сметы общ. территории'!$S$12:$S$31,$S15,'Сметы общ. территории'!AS$12:AS$31,AS15,'Сметы общ. территории'!AS$12:AS$31,"a"),0))</f>
        <v>0</v>
      </c>
      <c r="BF15" s="144">
        <f ca="1">IF(COUNTIFS('Сметы общ. территории'!$AX$12:$AX$31,$AX15,'Сметы общ. территории'!$AY$12:$AY$31,$AY15,'Сметы общ. территории'!$S$12:$S$31,$S15,'Сметы общ. территории'!AT$12:AT$31,"a")=0,0,IFERROR(1/COUNTIFS('Сметы общ. территории'!$AX$12:$AX$31,$AX15,'Сметы общ. территории'!$AY$12:$AY$31,$AY15,'Сметы общ. территории'!$S$12:$S$31,$S15),0))</f>
        <v>0</v>
      </c>
      <c r="BG15" s="144">
        <f ca="1">IFERROR(1/COUNTIFS('Сметы общ. территории'!$AX$12:$AX$31,$AX15,'Сметы общ. территории'!$AY$12:$AY$31,$AY15,'Сметы общ. территории'!$S$12:$S$31,$S15,'Сметы общ. территории'!AU$12:AU$31,AU15,'Сметы общ. территории'!AU$12:AU$31,"a"),0)</f>
        <v>0</v>
      </c>
      <c r="BH15" s="144">
        <f ca="1">IFERROR(1/COUNTIFS('Сметы общ. территории'!$AX$12:$AX$31,$AX15,'Сметы общ. территории'!$AY$12:$AY$31,$AY15,'Сметы общ. территории'!$S$12:$S$31,$S15,'Сметы общ. территории'!AV$12:AV$31,AV15,'Сметы общ. территории'!AV$12:AV$31,"a"),0)</f>
        <v>0</v>
      </c>
      <c r="BI15" s="144">
        <f ca="1">IFERROR(1/COUNTIFS('Сметы общ. территории'!$AX$12:$AX$31,$AX15,'Сметы общ. территории'!$AY$12:$AY$31,$AY15,'Сметы общ. территории'!$S$12:$S$31,$S15,'Сметы общ. территории'!AW$12:AW$31,AW15,'Сметы общ. территории'!AW$12:AW$31,"a"),0)</f>
        <v>0</v>
      </c>
    </row>
    <row r="16" spans="1:61" ht="20.25" customHeight="1">
      <c r="A16" s="148"/>
      <c r="B16" s="149"/>
      <c r="C16" s="152"/>
      <c r="D16" s="154"/>
      <c r="E16" s="348"/>
      <c r="F16" s="351" t="str">
        <f t="shared" si="4"/>
        <v>Лузский муниципальный район</v>
      </c>
      <c r="G16" s="367"/>
      <c r="H16" s="368"/>
      <c r="I16" s="351" t="str">
        <f t="shared" si="6"/>
        <v>г Луза</v>
      </c>
      <c r="J16" s="369" t="str">
        <f t="shared" si="6"/>
        <v>33622101001</v>
      </c>
      <c r="K16" s="351" t="str">
        <f t="shared" si="6"/>
        <v>город</v>
      </c>
      <c r="L16" s="370">
        <f t="shared" si="6"/>
        <v>10.034000000000001</v>
      </c>
      <c r="M16" s="370">
        <f t="shared" si="6"/>
        <v>8.3000000000000007</v>
      </c>
      <c r="N16" s="371" t="str">
        <f t="shared" si="6"/>
        <v>нет</v>
      </c>
      <c r="O16" s="371" t="str">
        <f t="shared" si="6"/>
        <v>да</v>
      </c>
      <c r="P16" s="371" t="str">
        <f t="shared" si="6"/>
        <v>нет</v>
      </c>
      <c r="Q16" s="172" t="s">
        <v>411</v>
      </c>
      <c r="R16" s="170" t="s">
        <v>427</v>
      </c>
      <c r="S16" s="198" t="s">
        <v>9393</v>
      </c>
      <c r="T16" s="225" t="s">
        <v>569</v>
      </c>
      <c r="U16" s="249">
        <v>3072</v>
      </c>
      <c r="V16" s="167" t="s">
        <v>401</v>
      </c>
      <c r="W16" s="167"/>
      <c r="X16" s="198" t="s">
        <v>9409</v>
      </c>
      <c r="Y16" s="198">
        <v>418.08</v>
      </c>
      <c r="Z16" s="198"/>
      <c r="AA16" s="250">
        <f t="shared" si="7"/>
        <v>418.08</v>
      </c>
      <c r="AB16" s="165"/>
      <c r="AC16" s="198"/>
      <c r="AD16" s="168"/>
      <c r="AE16" s="168"/>
      <c r="AF16" s="168"/>
      <c r="AG16" s="165"/>
      <c r="AH16" s="250">
        <f t="shared" si="8"/>
        <v>0</v>
      </c>
      <c r="AI16" s="249"/>
      <c r="AJ16" s="249"/>
      <c r="AK16" s="249"/>
      <c r="AL16" s="249"/>
      <c r="AM16" s="249"/>
      <c r="AN16" s="249"/>
      <c r="AO16" s="174"/>
      <c r="AP16" s="177"/>
      <c r="AQ16" s="174"/>
      <c r="AR16" s="174"/>
      <c r="AS16" s="174"/>
      <c r="AT16" s="174"/>
      <c r="AU16" s="174"/>
      <c r="AV16" s="174"/>
      <c r="AW16" s="174"/>
      <c r="AX16" s="285" t="str">
        <f t="shared" ca="1" si="5"/>
        <v>Лузский муниципальный район</v>
      </c>
      <c r="AY16" s="285" t="str">
        <f t="shared" ca="1" si="9"/>
        <v>33622101001</v>
      </c>
      <c r="AZ16" s="144">
        <f ca="1">IFERROR(1/COUNTIFS('Сметы общ. территории'!$AX$12:$AX$31,$AX16,'Сметы общ. территории'!$AY$12:$AY$31,$AY16,'Сметы общ. территории'!$S$12:$S$31,$S16),0)</f>
        <v>1</v>
      </c>
      <c r="BA16" s="144">
        <f ca="1">IFERROR(1/COUNTIFS('Сметы общ. территории'!$AX$12:$AX$31,$AX16,'Сметы общ. территории'!$AY$12:$AY$31,$AY16,'Сметы общ. территории'!AC$12:AC$31,AC16,'Сметы общ. территории'!AD$12:AD$31,AD16),0)</f>
        <v>0</v>
      </c>
      <c r="BB16" s="144">
        <f ca="1">IFERROR(1/COUNTIFS('Сметы общ. территории'!$AX$12:$AX$31,$AX16,'Сметы общ. территории'!$AY$12:$AY$31,$AY16,'Сметы общ. территории'!$S$12:$S$31,$S16,'Сметы общ. территории'!AO$12:AO$31,AO16,'Сметы общ. территории'!AO$12:AO$31,"a"),0)</f>
        <v>0</v>
      </c>
      <c r="BC16" s="144">
        <f ca="1">IFERROR(1/COUNTIFS('Сметы общ. территории'!$AX$12:$AX$31,$AX16,'Сметы общ. территории'!$AY$12:$AY$31,$AY16,'Сметы общ. территории'!$S$12:$S$31,$S16,'Сметы общ. территории'!AQ$12:AQ$31,AQ16,'Сметы общ. территории'!AQ$12:AQ$31,"a"),0)</f>
        <v>0</v>
      </c>
      <c r="BD16" s="144">
        <f ca="1">IF(COUNTIFS('Сметы общ. территории'!$AX$12:$AX$31,$AX16,'Сметы общ. территории'!$AY$12:$AY$31,$AY16,'Сметы общ. территории'!$S$12:$S$31,$S16,'Сметы общ. территории'!AR$12:AR$31,"")&lt;&gt;0,0,IFERROR(1/COUNTIFS('Сметы общ. территории'!$AX$12:$AX$31,$AX16,'Сметы общ. территории'!$AY$12:$AY$31,$AY16,'Сметы общ. территории'!$S$12:$S$31,$S16,'Сметы общ. территории'!AR$12:AR$31,AR16,'Сметы общ. территории'!AR$12:AR$31,"a"),0))</f>
        <v>0</v>
      </c>
      <c r="BE16" s="144">
        <f ca="1">IF(OR(BD16&lt;&gt;0,BF16&lt;&gt;0),0,IFERROR(1/COUNTIFS('Сметы общ. территории'!$AX$12:$AX$31,$AX16,'Сметы общ. территории'!$AY$12:$AY$31,$AY16,'Сметы общ. территории'!$S$12:$S$31,$S16,'Сметы общ. территории'!AS$12:AS$31,AS16,'Сметы общ. территории'!AS$12:AS$31,"a"),0))</f>
        <v>0</v>
      </c>
      <c r="BF16" s="144">
        <f ca="1">IF(COUNTIFS('Сметы общ. территории'!$AX$12:$AX$31,$AX16,'Сметы общ. территории'!$AY$12:$AY$31,$AY16,'Сметы общ. территории'!$S$12:$S$31,$S16,'Сметы общ. территории'!AT$12:AT$31,"a")=0,0,IFERROR(1/COUNTIFS('Сметы общ. территории'!$AX$12:$AX$31,$AX16,'Сметы общ. территории'!$AY$12:$AY$31,$AY16,'Сметы общ. территории'!$S$12:$S$31,$S16),0))</f>
        <v>0</v>
      </c>
      <c r="BG16" s="144">
        <f ca="1">IFERROR(1/COUNTIFS('Сметы общ. территории'!$AX$12:$AX$31,$AX16,'Сметы общ. территории'!$AY$12:$AY$31,$AY16,'Сметы общ. территории'!$S$12:$S$31,$S16,'Сметы общ. территории'!AU$12:AU$31,AU16,'Сметы общ. территории'!AU$12:AU$31,"a"),0)</f>
        <v>0</v>
      </c>
      <c r="BH16" s="144">
        <f ca="1">IFERROR(1/COUNTIFS('Сметы общ. территории'!$AX$12:$AX$31,$AX16,'Сметы общ. территории'!$AY$12:$AY$31,$AY16,'Сметы общ. территории'!$S$12:$S$31,$S16,'Сметы общ. территории'!AV$12:AV$31,AV16,'Сметы общ. территории'!AV$12:AV$31,"a"),0)</f>
        <v>0</v>
      </c>
      <c r="BI16" s="144">
        <f ca="1">IFERROR(1/COUNTIFS('Сметы общ. территории'!$AX$12:$AX$31,$AX16,'Сметы общ. территории'!$AY$12:$AY$31,$AY16,'Сметы общ. территории'!$S$12:$S$31,$S16,'Сметы общ. территории'!AW$12:AW$31,AW16,'Сметы общ. территории'!AW$12:AW$31,"a"),0)</f>
        <v>0</v>
      </c>
    </row>
    <row r="17" spans="1:61" ht="20.25" customHeight="1">
      <c r="A17" s="148"/>
      <c r="B17" s="149"/>
      <c r="C17" s="152"/>
      <c r="D17" s="154"/>
      <c r="E17" s="348"/>
      <c r="F17" s="351" t="str">
        <f t="shared" si="4"/>
        <v>Лузский муниципальный район</v>
      </c>
      <c r="G17" s="367"/>
      <c r="H17" s="368"/>
      <c r="I17" s="351" t="str">
        <f t="shared" si="6"/>
        <v>г Луза</v>
      </c>
      <c r="J17" s="369" t="str">
        <f t="shared" si="6"/>
        <v>33622101001</v>
      </c>
      <c r="K17" s="351" t="str">
        <f t="shared" si="6"/>
        <v>город</v>
      </c>
      <c r="L17" s="370">
        <f t="shared" si="6"/>
        <v>10.034000000000001</v>
      </c>
      <c r="M17" s="370">
        <f t="shared" si="6"/>
        <v>8.3000000000000007</v>
      </c>
      <c r="N17" s="371" t="str">
        <f t="shared" si="6"/>
        <v>нет</v>
      </c>
      <c r="O17" s="371" t="str">
        <f t="shared" si="6"/>
        <v>да</v>
      </c>
      <c r="P17" s="371" t="str">
        <f t="shared" si="6"/>
        <v>нет</v>
      </c>
      <c r="Q17" s="172" t="s">
        <v>411</v>
      </c>
      <c r="R17" s="170" t="s">
        <v>428</v>
      </c>
      <c r="S17" s="198" t="s">
        <v>9394</v>
      </c>
      <c r="T17" s="225" t="s">
        <v>563</v>
      </c>
      <c r="U17" s="249">
        <v>1648</v>
      </c>
      <c r="V17" s="167" t="s">
        <v>401</v>
      </c>
      <c r="W17" s="167"/>
      <c r="X17" s="198" t="s">
        <v>9410</v>
      </c>
      <c r="Y17" s="198">
        <v>378.99</v>
      </c>
      <c r="Z17" s="198"/>
      <c r="AA17" s="250">
        <f t="shared" si="7"/>
        <v>378.99</v>
      </c>
      <c r="AB17" s="165"/>
      <c r="AC17" s="198"/>
      <c r="AD17" s="168"/>
      <c r="AE17" s="168"/>
      <c r="AF17" s="168"/>
      <c r="AG17" s="165"/>
      <c r="AH17" s="250">
        <f t="shared" si="8"/>
        <v>0</v>
      </c>
      <c r="AI17" s="249"/>
      <c r="AJ17" s="249"/>
      <c r="AK17" s="249"/>
      <c r="AL17" s="249"/>
      <c r="AM17" s="249"/>
      <c r="AN17" s="249"/>
      <c r="AO17" s="174"/>
      <c r="AP17" s="177"/>
      <c r="AQ17" s="174"/>
      <c r="AR17" s="174"/>
      <c r="AS17" s="174"/>
      <c r="AT17" s="174"/>
      <c r="AU17" s="174"/>
      <c r="AV17" s="174"/>
      <c r="AW17" s="174"/>
      <c r="AX17" s="285" t="str">
        <f t="shared" ca="1" si="5"/>
        <v>Лузский муниципальный район</v>
      </c>
      <c r="AY17" s="285" t="str">
        <f t="shared" ca="1" si="9"/>
        <v>33622101001</v>
      </c>
      <c r="AZ17" s="144">
        <f ca="1">IFERROR(1/COUNTIFS('Сметы общ. территории'!$AX$12:$AX$31,$AX17,'Сметы общ. территории'!$AY$12:$AY$31,$AY17,'Сметы общ. территории'!$S$12:$S$31,$S17),0)</f>
        <v>1</v>
      </c>
      <c r="BA17" s="144">
        <f ca="1">IFERROR(1/COUNTIFS('Сметы общ. территории'!$AX$12:$AX$31,$AX17,'Сметы общ. территории'!$AY$12:$AY$31,$AY17,'Сметы общ. территории'!AC$12:AC$31,AC17,'Сметы общ. территории'!AD$12:AD$31,AD17),0)</f>
        <v>0</v>
      </c>
      <c r="BB17" s="144">
        <f ca="1">IFERROR(1/COUNTIFS('Сметы общ. территории'!$AX$12:$AX$31,$AX17,'Сметы общ. территории'!$AY$12:$AY$31,$AY17,'Сметы общ. территории'!$S$12:$S$31,$S17,'Сметы общ. территории'!AO$12:AO$31,AO17,'Сметы общ. территории'!AO$12:AO$31,"a"),0)</f>
        <v>0</v>
      </c>
      <c r="BC17" s="144">
        <f ca="1">IFERROR(1/COUNTIFS('Сметы общ. территории'!$AX$12:$AX$31,$AX17,'Сметы общ. территории'!$AY$12:$AY$31,$AY17,'Сметы общ. территории'!$S$12:$S$31,$S17,'Сметы общ. территории'!AQ$12:AQ$31,AQ17,'Сметы общ. территории'!AQ$12:AQ$31,"a"),0)</f>
        <v>0</v>
      </c>
      <c r="BD17" s="144">
        <f ca="1">IF(COUNTIFS('Сметы общ. территории'!$AX$12:$AX$31,$AX17,'Сметы общ. территории'!$AY$12:$AY$31,$AY17,'Сметы общ. территории'!$S$12:$S$31,$S17,'Сметы общ. территории'!AR$12:AR$31,"")&lt;&gt;0,0,IFERROR(1/COUNTIFS('Сметы общ. территории'!$AX$12:$AX$31,$AX17,'Сметы общ. территории'!$AY$12:$AY$31,$AY17,'Сметы общ. территории'!$S$12:$S$31,$S17,'Сметы общ. территории'!AR$12:AR$31,AR17,'Сметы общ. территории'!AR$12:AR$31,"a"),0))</f>
        <v>0</v>
      </c>
      <c r="BE17" s="144">
        <f ca="1">IF(OR(BD17&lt;&gt;0,BF17&lt;&gt;0),0,IFERROR(1/COUNTIFS('Сметы общ. территории'!$AX$12:$AX$31,$AX17,'Сметы общ. территории'!$AY$12:$AY$31,$AY17,'Сметы общ. территории'!$S$12:$S$31,$S17,'Сметы общ. территории'!AS$12:AS$31,AS17,'Сметы общ. территории'!AS$12:AS$31,"a"),0))</f>
        <v>0</v>
      </c>
      <c r="BF17" s="144">
        <f ca="1">IF(COUNTIFS('Сметы общ. территории'!$AX$12:$AX$31,$AX17,'Сметы общ. территории'!$AY$12:$AY$31,$AY17,'Сметы общ. территории'!$S$12:$S$31,$S17,'Сметы общ. территории'!AT$12:AT$31,"a")=0,0,IFERROR(1/COUNTIFS('Сметы общ. территории'!$AX$12:$AX$31,$AX17,'Сметы общ. территории'!$AY$12:$AY$31,$AY17,'Сметы общ. территории'!$S$12:$S$31,$S17),0))</f>
        <v>0</v>
      </c>
      <c r="BG17" s="144">
        <f ca="1">IFERROR(1/COUNTIFS('Сметы общ. территории'!$AX$12:$AX$31,$AX17,'Сметы общ. территории'!$AY$12:$AY$31,$AY17,'Сметы общ. территории'!$S$12:$S$31,$S17,'Сметы общ. территории'!AU$12:AU$31,AU17,'Сметы общ. территории'!AU$12:AU$31,"a"),0)</f>
        <v>0</v>
      </c>
      <c r="BH17" s="144">
        <f ca="1">IFERROR(1/COUNTIFS('Сметы общ. территории'!$AX$12:$AX$31,$AX17,'Сметы общ. территории'!$AY$12:$AY$31,$AY17,'Сметы общ. территории'!$S$12:$S$31,$S17,'Сметы общ. территории'!AV$12:AV$31,AV17,'Сметы общ. территории'!AV$12:AV$31,"a"),0)</f>
        <v>0</v>
      </c>
      <c r="BI17" s="144">
        <f ca="1">IFERROR(1/COUNTIFS('Сметы общ. территории'!$AX$12:$AX$31,$AX17,'Сметы общ. территории'!$AY$12:$AY$31,$AY17,'Сметы общ. территории'!$S$12:$S$31,$S17,'Сметы общ. территории'!AW$12:AW$31,AW17,'Сметы общ. территории'!AW$12:AW$31,"a"),0)</f>
        <v>0</v>
      </c>
    </row>
    <row r="18" spans="1:61" ht="20.25" customHeight="1">
      <c r="A18" s="148"/>
      <c r="B18" s="149"/>
      <c r="C18" s="152"/>
      <c r="D18" s="154"/>
      <c r="E18" s="348"/>
      <c r="F18" s="351" t="str">
        <f t="shared" si="4"/>
        <v>Лузский муниципальный район</v>
      </c>
      <c r="G18" s="367"/>
      <c r="H18" s="368"/>
      <c r="I18" s="351" t="str">
        <f t="shared" si="6"/>
        <v>г Луза</v>
      </c>
      <c r="J18" s="369" t="str">
        <f t="shared" si="6"/>
        <v>33622101001</v>
      </c>
      <c r="K18" s="351" t="str">
        <f t="shared" si="6"/>
        <v>город</v>
      </c>
      <c r="L18" s="370">
        <f t="shared" si="6"/>
        <v>10.034000000000001</v>
      </c>
      <c r="M18" s="370">
        <f t="shared" si="6"/>
        <v>8.3000000000000007</v>
      </c>
      <c r="N18" s="371" t="str">
        <f t="shared" si="6"/>
        <v>нет</v>
      </c>
      <c r="O18" s="371" t="str">
        <f t="shared" si="6"/>
        <v>да</v>
      </c>
      <c r="P18" s="371" t="str">
        <f t="shared" si="6"/>
        <v>нет</v>
      </c>
      <c r="Q18" s="172" t="s">
        <v>411</v>
      </c>
      <c r="R18" s="170" t="s">
        <v>429</v>
      </c>
      <c r="S18" s="198" t="s">
        <v>9395</v>
      </c>
      <c r="T18" s="225" t="s">
        <v>563</v>
      </c>
      <c r="U18" s="249">
        <v>1739</v>
      </c>
      <c r="V18" s="167" t="s">
        <v>401</v>
      </c>
      <c r="W18" s="167"/>
      <c r="X18" s="198" t="s">
        <v>9386</v>
      </c>
      <c r="Y18" s="198">
        <v>266.61</v>
      </c>
      <c r="Z18" s="198"/>
      <c r="AA18" s="250">
        <f t="shared" si="7"/>
        <v>266.61</v>
      </c>
      <c r="AB18" s="165"/>
      <c r="AC18" s="198"/>
      <c r="AD18" s="168"/>
      <c r="AE18" s="168"/>
      <c r="AF18" s="168"/>
      <c r="AG18" s="165"/>
      <c r="AH18" s="250">
        <f t="shared" si="8"/>
        <v>0</v>
      </c>
      <c r="AI18" s="249"/>
      <c r="AJ18" s="249"/>
      <c r="AK18" s="249"/>
      <c r="AL18" s="249"/>
      <c r="AM18" s="249"/>
      <c r="AN18" s="249"/>
      <c r="AO18" s="174"/>
      <c r="AP18" s="177"/>
      <c r="AQ18" s="174"/>
      <c r="AR18" s="174"/>
      <c r="AS18" s="174"/>
      <c r="AT18" s="174"/>
      <c r="AU18" s="174"/>
      <c r="AV18" s="174"/>
      <c r="AW18" s="174"/>
      <c r="AX18" s="285" t="str">
        <f t="shared" ca="1" si="5"/>
        <v>Лузский муниципальный район</v>
      </c>
      <c r="AY18" s="285" t="str">
        <f t="shared" ca="1" si="9"/>
        <v>33622101001</v>
      </c>
      <c r="AZ18" s="144">
        <f ca="1">IFERROR(1/COUNTIFS('Сметы общ. территории'!$AX$12:$AX$31,$AX18,'Сметы общ. территории'!$AY$12:$AY$31,$AY18,'Сметы общ. территории'!$S$12:$S$31,$S18),0)</f>
        <v>1</v>
      </c>
      <c r="BA18" s="144">
        <f ca="1">IFERROR(1/COUNTIFS('Сметы общ. территории'!$AX$12:$AX$31,$AX18,'Сметы общ. территории'!$AY$12:$AY$31,$AY18,'Сметы общ. территории'!AC$12:AC$31,AC18,'Сметы общ. территории'!AD$12:AD$31,AD18),0)</f>
        <v>0</v>
      </c>
      <c r="BB18" s="144">
        <f ca="1">IFERROR(1/COUNTIFS('Сметы общ. территории'!$AX$12:$AX$31,$AX18,'Сметы общ. территории'!$AY$12:$AY$31,$AY18,'Сметы общ. территории'!$S$12:$S$31,$S18,'Сметы общ. территории'!AO$12:AO$31,AO18,'Сметы общ. территории'!AO$12:AO$31,"a"),0)</f>
        <v>0</v>
      </c>
      <c r="BC18" s="144">
        <f ca="1">IFERROR(1/COUNTIFS('Сметы общ. территории'!$AX$12:$AX$31,$AX18,'Сметы общ. территории'!$AY$12:$AY$31,$AY18,'Сметы общ. территории'!$S$12:$S$31,$S18,'Сметы общ. территории'!AQ$12:AQ$31,AQ18,'Сметы общ. территории'!AQ$12:AQ$31,"a"),0)</f>
        <v>0</v>
      </c>
      <c r="BD18" s="144">
        <f ca="1">IF(COUNTIFS('Сметы общ. территории'!$AX$12:$AX$31,$AX18,'Сметы общ. территории'!$AY$12:$AY$31,$AY18,'Сметы общ. территории'!$S$12:$S$31,$S18,'Сметы общ. территории'!AR$12:AR$31,"")&lt;&gt;0,0,IFERROR(1/COUNTIFS('Сметы общ. территории'!$AX$12:$AX$31,$AX18,'Сметы общ. территории'!$AY$12:$AY$31,$AY18,'Сметы общ. территории'!$S$12:$S$31,$S18,'Сметы общ. территории'!AR$12:AR$31,AR18,'Сметы общ. территории'!AR$12:AR$31,"a"),0))</f>
        <v>0</v>
      </c>
      <c r="BE18" s="144">
        <f ca="1">IF(OR(BD18&lt;&gt;0,BF18&lt;&gt;0),0,IFERROR(1/COUNTIFS('Сметы общ. территории'!$AX$12:$AX$31,$AX18,'Сметы общ. территории'!$AY$12:$AY$31,$AY18,'Сметы общ. территории'!$S$12:$S$31,$S18,'Сметы общ. территории'!AS$12:AS$31,AS18,'Сметы общ. территории'!AS$12:AS$31,"a"),0))</f>
        <v>0</v>
      </c>
      <c r="BF18" s="144">
        <f ca="1">IF(COUNTIFS('Сметы общ. территории'!$AX$12:$AX$31,$AX18,'Сметы общ. территории'!$AY$12:$AY$31,$AY18,'Сметы общ. территории'!$S$12:$S$31,$S18,'Сметы общ. территории'!AT$12:AT$31,"a")=0,0,IFERROR(1/COUNTIFS('Сметы общ. территории'!$AX$12:$AX$31,$AX18,'Сметы общ. территории'!$AY$12:$AY$31,$AY18,'Сметы общ. территории'!$S$12:$S$31,$S18),0))</f>
        <v>0</v>
      </c>
      <c r="BG18" s="144">
        <f ca="1">IFERROR(1/COUNTIFS('Сметы общ. территории'!$AX$12:$AX$31,$AX18,'Сметы общ. территории'!$AY$12:$AY$31,$AY18,'Сметы общ. территории'!$S$12:$S$31,$S18,'Сметы общ. территории'!AU$12:AU$31,AU18,'Сметы общ. территории'!AU$12:AU$31,"a"),0)</f>
        <v>0</v>
      </c>
      <c r="BH18" s="144">
        <f ca="1">IFERROR(1/COUNTIFS('Сметы общ. территории'!$AX$12:$AX$31,$AX18,'Сметы общ. территории'!$AY$12:$AY$31,$AY18,'Сметы общ. территории'!$S$12:$S$31,$S18,'Сметы общ. территории'!AV$12:AV$31,AV18,'Сметы общ. территории'!AV$12:AV$31,"a"),0)</f>
        <v>0</v>
      </c>
      <c r="BI18" s="144">
        <f ca="1">IFERROR(1/COUNTIFS('Сметы общ. территории'!$AX$12:$AX$31,$AX18,'Сметы общ. территории'!$AY$12:$AY$31,$AY18,'Сметы общ. территории'!$S$12:$S$31,$S18,'Сметы общ. территории'!AW$12:AW$31,AW18,'Сметы общ. территории'!AW$12:AW$31,"a"),0)</f>
        <v>0</v>
      </c>
    </row>
    <row r="19" spans="1:61" ht="20.25" customHeight="1">
      <c r="A19" s="148"/>
      <c r="B19" s="149"/>
      <c r="C19" s="152"/>
      <c r="D19" s="154"/>
      <c r="E19" s="348"/>
      <c r="F19" s="351" t="str">
        <f t="shared" si="4"/>
        <v>Лузский муниципальный район</v>
      </c>
      <c r="G19" s="367"/>
      <c r="H19" s="368"/>
      <c r="I19" s="351" t="str">
        <f t="shared" si="6"/>
        <v>г Луза</v>
      </c>
      <c r="J19" s="369" t="str">
        <f t="shared" si="6"/>
        <v>33622101001</v>
      </c>
      <c r="K19" s="351" t="str">
        <f t="shared" si="6"/>
        <v>город</v>
      </c>
      <c r="L19" s="370">
        <f t="shared" si="6"/>
        <v>10.034000000000001</v>
      </c>
      <c r="M19" s="370">
        <f t="shared" si="6"/>
        <v>8.3000000000000007</v>
      </c>
      <c r="N19" s="371" t="str">
        <f t="shared" si="6"/>
        <v>нет</v>
      </c>
      <c r="O19" s="371" t="str">
        <f t="shared" si="6"/>
        <v>да</v>
      </c>
      <c r="P19" s="371" t="str">
        <f t="shared" si="6"/>
        <v>нет</v>
      </c>
      <c r="Q19" s="172" t="s">
        <v>411</v>
      </c>
      <c r="R19" s="170" t="s">
        <v>432</v>
      </c>
      <c r="S19" s="198" t="s">
        <v>9396</v>
      </c>
      <c r="T19" s="225" t="s">
        <v>564</v>
      </c>
      <c r="U19" s="249">
        <v>2550</v>
      </c>
      <c r="V19" s="167" t="s">
        <v>401</v>
      </c>
      <c r="W19" s="167"/>
      <c r="X19" s="198" t="s">
        <v>9411</v>
      </c>
      <c r="Y19" s="198">
        <v>213.23500000000001</v>
      </c>
      <c r="Z19" s="198"/>
      <c r="AA19" s="250">
        <f t="shared" si="7"/>
        <v>213.23500000000001</v>
      </c>
      <c r="AB19" s="165"/>
      <c r="AC19" s="198"/>
      <c r="AD19" s="168"/>
      <c r="AE19" s="168"/>
      <c r="AF19" s="168"/>
      <c r="AG19" s="165"/>
      <c r="AH19" s="250">
        <f t="shared" si="8"/>
        <v>0</v>
      </c>
      <c r="AI19" s="249"/>
      <c r="AJ19" s="249"/>
      <c r="AK19" s="249"/>
      <c r="AL19" s="249"/>
      <c r="AM19" s="249"/>
      <c r="AN19" s="249"/>
      <c r="AO19" s="174"/>
      <c r="AP19" s="177"/>
      <c r="AQ19" s="174"/>
      <c r="AR19" s="174"/>
      <c r="AS19" s="174"/>
      <c r="AT19" s="174"/>
      <c r="AU19" s="174"/>
      <c r="AV19" s="174"/>
      <c r="AW19" s="174"/>
      <c r="AX19" s="285" t="str">
        <f t="shared" ca="1" si="5"/>
        <v>Лузский муниципальный район</v>
      </c>
      <c r="AY19" s="285" t="str">
        <f t="shared" ca="1" si="9"/>
        <v>33622101001</v>
      </c>
      <c r="AZ19" s="144">
        <f ca="1">IFERROR(1/COUNTIFS('Сметы общ. территории'!$AX$12:$AX$31,$AX19,'Сметы общ. территории'!$AY$12:$AY$31,$AY19,'Сметы общ. территории'!$S$12:$S$31,$S19),0)</f>
        <v>1</v>
      </c>
      <c r="BA19" s="144">
        <f ca="1">IFERROR(1/COUNTIFS('Сметы общ. территории'!$AX$12:$AX$31,$AX19,'Сметы общ. территории'!$AY$12:$AY$31,$AY19,'Сметы общ. территории'!AC$12:AC$31,AC19,'Сметы общ. территории'!AD$12:AD$31,AD19),0)</f>
        <v>0</v>
      </c>
      <c r="BB19" s="144">
        <f ca="1">IFERROR(1/COUNTIFS('Сметы общ. территории'!$AX$12:$AX$31,$AX19,'Сметы общ. территории'!$AY$12:$AY$31,$AY19,'Сметы общ. территории'!$S$12:$S$31,$S19,'Сметы общ. территории'!AO$12:AO$31,AO19,'Сметы общ. территории'!AO$12:AO$31,"a"),0)</f>
        <v>0</v>
      </c>
      <c r="BC19" s="144">
        <f ca="1">IFERROR(1/COUNTIFS('Сметы общ. территории'!$AX$12:$AX$31,$AX19,'Сметы общ. территории'!$AY$12:$AY$31,$AY19,'Сметы общ. территории'!$S$12:$S$31,$S19,'Сметы общ. территории'!AQ$12:AQ$31,AQ19,'Сметы общ. территории'!AQ$12:AQ$31,"a"),0)</f>
        <v>0</v>
      </c>
      <c r="BD19" s="144">
        <f ca="1">IF(COUNTIFS('Сметы общ. территории'!$AX$12:$AX$31,$AX19,'Сметы общ. территории'!$AY$12:$AY$31,$AY19,'Сметы общ. территории'!$S$12:$S$31,$S19,'Сметы общ. территории'!AR$12:AR$31,"")&lt;&gt;0,0,IFERROR(1/COUNTIFS('Сметы общ. территории'!$AX$12:$AX$31,$AX19,'Сметы общ. территории'!$AY$12:$AY$31,$AY19,'Сметы общ. территории'!$S$12:$S$31,$S19,'Сметы общ. территории'!AR$12:AR$31,AR19,'Сметы общ. территории'!AR$12:AR$31,"a"),0))</f>
        <v>0</v>
      </c>
      <c r="BE19" s="144">
        <f ca="1">IF(OR(BD19&lt;&gt;0,BF19&lt;&gt;0),0,IFERROR(1/COUNTIFS('Сметы общ. территории'!$AX$12:$AX$31,$AX19,'Сметы общ. территории'!$AY$12:$AY$31,$AY19,'Сметы общ. территории'!$S$12:$S$31,$S19,'Сметы общ. территории'!AS$12:AS$31,AS19,'Сметы общ. территории'!AS$12:AS$31,"a"),0))</f>
        <v>0</v>
      </c>
      <c r="BF19" s="144">
        <f ca="1">IF(COUNTIFS('Сметы общ. территории'!$AX$12:$AX$31,$AX19,'Сметы общ. территории'!$AY$12:$AY$31,$AY19,'Сметы общ. территории'!$S$12:$S$31,$S19,'Сметы общ. территории'!AT$12:AT$31,"a")=0,0,IFERROR(1/COUNTIFS('Сметы общ. территории'!$AX$12:$AX$31,$AX19,'Сметы общ. территории'!$AY$12:$AY$31,$AY19,'Сметы общ. территории'!$S$12:$S$31,$S19),0))</f>
        <v>0</v>
      </c>
      <c r="BG19" s="144">
        <f ca="1">IFERROR(1/COUNTIFS('Сметы общ. территории'!$AX$12:$AX$31,$AX19,'Сметы общ. территории'!$AY$12:$AY$31,$AY19,'Сметы общ. территории'!$S$12:$S$31,$S19,'Сметы общ. территории'!AU$12:AU$31,AU19,'Сметы общ. территории'!AU$12:AU$31,"a"),0)</f>
        <v>0</v>
      </c>
      <c r="BH19" s="144">
        <f ca="1">IFERROR(1/COUNTIFS('Сметы общ. территории'!$AX$12:$AX$31,$AX19,'Сметы общ. территории'!$AY$12:$AY$31,$AY19,'Сметы общ. территории'!$S$12:$S$31,$S19,'Сметы общ. территории'!AV$12:AV$31,AV19,'Сметы общ. территории'!AV$12:AV$31,"a"),0)</f>
        <v>0</v>
      </c>
      <c r="BI19" s="144">
        <f ca="1">IFERROR(1/COUNTIFS('Сметы общ. территории'!$AX$12:$AX$31,$AX19,'Сметы общ. территории'!$AY$12:$AY$31,$AY19,'Сметы общ. территории'!$S$12:$S$31,$S19,'Сметы общ. территории'!AW$12:AW$31,AW19,'Сметы общ. территории'!AW$12:AW$31,"a"),0)</f>
        <v>0</v>
      </c>
    </row>
    <row r="20" spans="1:61" ht="20.25" customHeight="1">
      <c r="A20" s="148"/>
      <c r="B20" s="149"/>
      <c r="C20" s="152"/>
      <c r="D20" s="154"/>
      <c r="E20" s="348"/>
      <c r="F20" s="351" t="str">
        <f t="shared" si="4"/>
        <v>Лузский муниципальный район</v>
      </c>
      <c r="G20" s="367"/>
      <c r="H20" s="368"/>
      <c r="I20" s="351" t="str">
        <f t="shared" si="6"/>
        <v>г Луза</v>
      </c>
      <c r="J20" s="369" t="str">
        <f t="shared" si="6"/>
        <v>33622101001</v>
      </c>
      <c r="K20" s="351" t="str">
        <f t="shared" si="6"/>
        <v>город</v>
      </c>
      <c r="L20" s="370">
        <f t="shared" si="6"/>
        <v>10.034000000000001</v>
      </c>
      <c r="M20" s="370">
        <f t="shared" si="6"/>
        <v>8.3000000000000007</v>
      </c>
      <c r="N20" s="371" t="str">
        <f t="shared" si="6"/>
        <v>нет</v>
      </c>
      <c r="O20" s="371" t="str">
        <f t="shared" si="6"/>
        <v>да</v>
      </c>
      <c r="P20" s="371" t="str">
        <f t="shared" si="6"/>
        <v>нет</v>
      </c>
      <c r="Q20" s="172" t="s">
        <v>411</v>
      </c>
      <c r="R20" s="170" t="s">
        <v>433</v>
      </c>
      <c r="S20" s="198" t="s">
        <v>9397</v>
      </c>
      <c r="T20" s="225" t="s">
        <v>568</v>
      </c>
      <c r="U20" s="249">
        <v>5261</v>
      </c>
      <c r="V20" s="167" t="s">
        <v>401</v>
      </c>
      <c r="W20" s="167"/>
      <c r="X20" s="198" t="s">
        <v>9412</v>
      </c>
      <c r="Y20" s="198">
        <v>136.69800000000001</v>
      </c>
      <c r="Z20" s="198"/>
      <c r="AA20" s="250">
        <f t="shared" si="7"/>
        <v>136.69800000000001</v>
      </c>
      <c r="AB20" s="165"/>
      <c r="AC20" s="198"/>
      <c r="AD20" s="168"/>
      <c r="AE20" s="168"/>
      <c r="AF20" s="168"/>
      <c r="AG20" s="165"/>
      <c r="AH20" s="250">
        <f t="shared" si="8"/>
        <v>0</v>
      </c>
      <c r="AI20" s="249"/>
      <c r="AJ20" s="249"/>
      <c r="AK20" s="249"/>
      <c r="AL20" s="249"/>
      <c r="AM20" s="249"/>
      <c r="AN20" s="249"/>
      <c r="AO20" s="174"/>
      <c r="AP20" s="177"/>
      <c r="AQ20" s="174"/>
      <c r="AR20" s="174"/>
      <c r="AS20" s="174"/>
      <c r="AT20" s="174"/>
      <c r="AU20" s="174"/>
      <c r="AV20" s="174"/>
      <c r="AW20" s="174"/>
      <c r="AX20" s="285" t="str">
        <f t="shared" ca="1" si="5"/>
        <v>Лузский муниципальный район</v>
      </c>
      <c r="AY20" s="285" t="str">
        <f t="shared" ca="1" si="9"/>
        <v>33622101001</v>
      </c>
      <c r="AZ20" s="144">
        <f ca="1">IFERROR(1/COUNTIFS('Сметы общ. территории'!$AX$12:$AX$31,$AX20,'Сметы общ. территории'!$AY$12:$AY$31,$AY20,'Сметы общ. территории'!$S$12:$S$31,$S20),0)</f>
        <v>1</v>
      </c>
      <c r="BA20" s="144">
        <f ca="1">IFERROR(1/COUNTIFS('Сметы общ. территории'!$AX$12:$AX$31,$AX20,'Сметы общ. территории'!$AY$12:$AY$31,$AY20,'Сметы общ. территории'!AC$12:AC$31,AC20,'Сметы общ. территории'!AD$12:AD$31,AD20),0)</f>
        <v>0</v>
      </c>
      <c r="BB20" s="144">
        <f ca="1">IFERROR(1/COUNTIFS('Сметы общ. территории'!$AX$12:$AX$31,$AX20,'Сметы общ. территории'!$AY$12:$AY$31,$AY20,'Сметы общ. территории'!$S$12:$S$31,$S20,'Сметы общ. территории'!AO$12:AO$31,AO20,'Сметы общ. территории'!AO$12:AO$31,"a"),0)</f>
        <v>0</v>
      </c>
      <c r="BC20" s="144">
        <f ca="1">IFERROR(1/COUNTIFS('Сметы общ. территории'!$AX$12:$AX$31,$AX20,'Сметы общ. территории'!$AY$12:$AY$31,$AY20,'Сметы общ. территории'!$S$12:$S$31,$S20,'Сметы общ. территории'!AQ$12:AQ$31,AQ20,'Сметы общ. территории'!AQ$12:AQ$31,"a"),0)</f>
        <v>0</v>
      </c>
      <c r="BD20" s="144">
        <f ca="1">IF(COUNTIFS('Сметы общ. территории'!$AX$12:$AX$31,$AX20,'Сметы общ. территории'!$AY$12:$AY$31,$AY20,'Сметы общ. территории'!$S$12:$S$31,$S20,'Сметы общ. территории'!AR$12:AR$31,"")&lt;&gt;0,0,IFERROR(1/COUNTIFS('Сметы общ. территории'!$AX$12:$AX$31,$AX20,'Сметы общ. территории'!$AY$12:$AY$31,$AY20,'Сметы общ. территории'!$S$12:$S$31,$S20,'Сметы общ. территории'!AR$12:AR$31,AR20,'Сметы общ. территории'!AR$12:AR$31,"a"),0))</f>
        <v>0</v>
      </c>
      <c r="BE20" s="144">
        <f ca="1">IF(OR(BD20&lt;&gt;0,BF20&lt;&gt;0),0,IFERROR(1/COUNTIFS('Сметы общ. территории'!$AX$12:$AX$31,$AX20,'Сметы общ. территории'!$AY$12:$AY$31,$AY20,'Сметы общ. территории'!$S$12:$S$31,$S20,'Сметы общ. территории'!AS$12:AS$31,AS20,'Сметы общ. территории'!AS$12:AS$31,"a"),0))</f>
        <v>0</v>
      </c>
      <c r="BF20" s="144">
        <f ca="1">IF(COUNTIFS('Сметы общ. территории'!$AX$12:$AX$31,$AX20,'Сметы общ. территории'!$AY$12:$AY$31,$AY20,'Сметы общ. территории'!$S$12:$S$31,$S20,'Сметы общ. территории'!AT$12:AT$31,"a")=0,0,IFERROR(1/COUNTIFS('Сметы общ. территории'!$AX$12:$AX$31,$AX20,'Сметы общ. территории'!$AY$12:$AY$31,$AY20,'Сметы общ. территории'!$S$12:$S$31,$S20),0))</f>
        <v>0</v>
      </c>
      <c r="BG20" s="144">
        <f ca="1">IFERROR(1/COUNTIFS('Сметы общ. территории'!$AX$12:$AX$31,$AX20,'Сметы общ. территории'!$AY$12:$AY$31,$AY20,'Сметы общ. территории'!$S$12:$S$31,$S20,'Сметы общ. территории'!AU$12:AU$31,AU20,'Сметы общ. территории'!AU$12:AU$31,"a"),0)</f>
        <v>0</v>
      </c>
      <c r="BH20" s="144">
        <f ca="1">IFERROR(1/COUNTIFS('Сметы общ. территории'!$AX$12:$AX$31,$AX20,'Сметы общ. территории'!$AY$12:$AY$31,$AY20,'Сметы общ. территории'!$S$12:$S$31,$S20,'Сметы общ. территории'!AV$12:AV$31,AV20,'Сметы общ. территории'!AV$12:AV$31,"a"),0)</f>
        <v>0</v>
      </c>
      <c r="BI20" s="144">
        <f ca="1">IFERROR(1/COUNTIFS('Сметы общ. территории'!$AX$12:$AX$31,$AX20,'Сметы общ. территории'!$AY$12:$AY$31,$AY20,'Сметы общ. территории'!$S$12:$S$31,$S20,'Сметы общ. территории'!AW$12:AW$31,AW20,'Сметы общ. территории'!AW$12:AW$31,"a"),0)</f>
        <v>0</v>
      </c>
    </row>
    <row r="21" spans="1:61" ht="20.25" customHeight="1">
      <c r="A21" s="148"/>
      <c r="B21" s="149"/>
      <c r="C21" s="152"/>
      <c r="D21" s="154"/>
      <c r="E21" s="348"/>
      <c r="F21" s="351" t="str">
        <f t="shared" si="4"/>
        <v>Лузский муниципальный район</v>
      </c>
      <c r="G21" s="367"/>
      <c r="H21" s="368"/>
      <c r="I21" s="351" t="str">
        <f t="shared" si="6"/>
        <v>г Луза</v>
      </c>
      <c r="J21" s="369" t="str">
        <f t="shared" si="6"/>
        <v>33622101001</v>
      </c>
      <c r="K21" s="351" t="str">
        <f t="shared" si="6"/>
        <v>город</v>
      </c>
      <c r="L21" s="370">
        <f t="shared" si="6"/>
        <v>10.034000000000001</v>
      </c>
      <c r="M21" s="370">
        <f t="shared" si="6"/>
        <v>8.3000000000000007</v>
      </c>
      <c r="N21" s="371" t="str">
        <f t="shared" si="6"/>
        <v>нет</v>
      </c>
      <c r="O21" s="371" t="str">
        <f t="shared" si="6"/>
        <v>да</v>
      </c>
      <c r="P21" s="371" t="str">
        <f t="shared" si="6"/>
        <v>нет</v>
      </c>
      <c r="Q21" s="172" t="s">
        <v>411</v>
      </c>
      <c r="R21" s="170" t="s">
        <v>434</v>
      </c>
      <c r="S21" s="198" t="s">
        <v>9398</v>
      </c>
      <c r="T21" s="225" t="s">
        <v>569</v>
      </c>
      <c r="U21" s="249">
        <v>2550</v>
      </c>
      <c r="V21" s="167" t="s">
        <v>401</v>
      </c>
      <c r="W21" s="167"/>
      <c r="X21" s="198" t="s">
        <v>9413</v>
      </c>
      <c r="Y21" s="198">
        <v>578.73</v>
      </c>
      <c r="Z21" s="198"/>
      <c r="AA21" s="250">
        <f t="shared" si="7"/>
        <v>578.73</v>
      </c>
      <c r="AB21" s="165"/>
      <c r="AC21" s="198"/>
      <c r="AD21" s="168"/>
      <c r="AE21" s="168"/>
      <c r="AF21" s="168"/>
      <c r="AG21" s="165"/>
      <c r="AH21" s="250">
        <f t="shared" si="8"/>
        <v>0</v>
      </c>
      <c r="AI21" s="249"/>
      <c r="AJ21" s="249"/>
      <c r="AK21" s="249"/>
      <c r="AL21" s="249"/>
      <c r="AM21" s="249"/>
      <c r="AN21" s="249"/>
      <c r="AO21" s="174"/>
      <c r="AP21" s="177"/>
      <c r="AQ21" s="174"/>
      <c r="AR21" s="174"/>
      <c r="AS21" s="174"/>
      <c r="AT21" s="174"/>
      <c r="AU21" s="174"/>
      <c r="AV21" s="174"/>
      <c r="AW21" s="174"/>
      <c r="AX21" s="285" t="str">
        <f t="shared" ca="1" si="5"/>
        <v>Лузский муниципальный район</v>
      </c>
      <c r="AY21" s="285" t="str">
        <f t="shared" ca="1" si="9"/>
        <v>33622101001</v>
      </c>
      <c r="AZ21" s="144">
        <f ca="1">IFERROR(1/COUNTIFS('Сметы общ. территории'!$AX$12:$AX$31,$AX21,'Сметы общ. территории'!$AY$12:$AY$31,$AY21,'Сметы общ. территории'!$S$12:$S$31,$S21),0)</f>
        <v>1</v>
      </c>
      <c r="BA21" s="144">
        <f ca="1">IFERROR(1/COUNTIFS('Сметы общ. территории'!$AX$12:$AX$31,$AX21,'Сметы общ. территории'!$AY$12:$AY$31,$AY21,'Сметы общ. территории'!AC$12:AC$31,AC21,'Сметы общ. территории'!AD$12:AD$31,AD21),0)</f>
        <v>0</v>
      </c>
      <c r="BB21" s="144">
        <f ca="1">IFERROR(1/COUNTIFS('Сметы общ. территории'!$AX$12:$AX$31,$AX21,'Сметы общ. территории'!$AY$12:$AY$31,$AY21,'Сметы общ. территории'!$S$12:$S$31,$S21,'Сметы общ. территории'!AO$12:AO$31,AO21,'Сметы общ. территории'!AO$12:AO$31,"a"),0)</f>
        <v>0</v>
      </c>
      <c r="BC21" s="144">
        <f ca="1">IFERROR(1/COUNTIFS('Сметы общ. территории'!$AX$12:$AX$31,$AX21,'Сметы общ. территории'!$AY$12:$AY$31,$AY21,'Сметы общ. территории'!$S$12:$S$31,$S21,'Сметы общ. территории'!AQ$12:AQ$31,AQ21,'Сметы общ. территории'!AQ$12:AQ$31,"a"),0)</f>
        <v>0</v>
      </c>
      <c r="BD21" s="144">
        <f ca="1">IF(COUNTIFS('Сметы общ. территории'!$AX$12:$AX$31,$AX21,'Сметы общ. территории'!$AY$12:$AY$31,$AY21,'Сметы общ. территории'!$S$12:$S$31,$S21,'Сметы общ. территории'!AR$12:AR$31,"")&lt;&gt;0,0,IFERROR(1/COUNTIFS('Сметы общ. территории'!$AX$12:$AX$31,$AX21,'Сметы общ. территории'!$AY$12:$AY$31,$AY21,'Сметы общ. территории'!$S$12:$S$31,$S21,'Сметы общ. территории'!AR$12:AR$31,AR21,'Сметы общ. территории'!AR$12:AR$31,"a"),0))</f>
        <v>0</v>
      </c>
      <c r="BE21" s="144">
        <f ca="1">IF(OR(BD21&lt;&gt;0,BF21&lt;&gt;0),0,IFERROR(1/COUNTIFS('Сметы общ. территории'!$AX$12:$AX$31,$AX21,'Сметы общ. территории'!$AY$12:$AY$31,$AY21,'Сметы общ. территории'!$S$12:$S$31,$S21,'Сметы общ. территории'!AS$12:AS$31,AS21,'Сметы общ. территории'!AS$12:AS$31,"a"),0))</f>
        <v>0</v>
      </c>
      <c r="BF21" s="144">
        <f ca="1">IF(COUNTIFS('Сметы общ. территории'!$AX$12:$AX$31,$AX21,'Сметы общ. территории'!$AY$12:$AY$31,$AY21,'Сметы общ. территории'!$S$12:$S$31,$S21,'Сметы общ. территории'!AT$12:AT$31,"a")=0,0,IFERROR(1/COUNTIFS('Сметы общ. территории'!$AX$12:$AX$31,$AX21,'Сметы общ. территории'!$AY$12:$AY$31,$AY21,'Сметы общ. территории'!$S$12:$S$31,$S21),0))</f>
        <v>0</v>
      </c>
      <c r="BG21" s="144">
        <f ca="1">IFERROR(1/COUNTIFS('Сметы общ. территории'!$AX$12:$AX$31,$AX21,'Сметы общ. территории'!$AY$12:$AY$31,$AY21,'Сметы общ. территории'!$S$12:$S$31,$S21,'Сметы общ. территории'!AU$12:AU$31,AU21,'Сметы общ. территории'!AU$12:AU$31,"a"),0)</f>
        <v>0</v>
      </c>
      <c r="BH21" s="144">
        <f ca="1">IFERROR(1/COUNTIFS('Сметы общ. территории'!$AX$12:$AX$31,$AX21,'Сметы общ. территории'!$AY$12:$AY$31,$AY21,'Сметы общ. территории'!$S$12:$S$31,$S21,'Сметы общ. территории'!AV$12:AV$31,AV21,'Сметы общ. территории'!AV$12:AV$31,"a"),0)</f>
        <v>0</v>
      </c>
      <c r="BI21" s="144">
        <f ca="1">IFERROR(1/COUNTIFS('Сметы общ. территории'!$AX$12:$AX$31,$AX21,'Сметы общ. территории'!$AY$12:$AY$31,$AY21,'Сметы общ. территории'!$S$12:$S$31,$S21,'Сметы общ. территории'!AW$12:AW$31,AW21,'Сметы общ. территории'!AW$12:AW$31,"a"),0)</f>
        <v>0</v>
      </c>
    </row>
    <row r="22" spans="1:61" ht="11.25" customHeight="1">
      <c r="E22" s="348"/>
      <c r="F22" s="351" t="str">
        <f t="shared" si="4"/>
        <v>Лузский муниципальный район</v>
      </c>
      <c r="G22" s="344"/>
      <c r="H22" s="346"/>
      <c r="I22" s="330" t="str">
        <f t="shared" si="6"/>
        <v>г Луза</v>
      </c>
      <c r="J22" s="332" t="str">
        <f t="shared" si="6"/>
        <v>33622101001</v>
      </c>
      <c r="K22" s="330" t="str">
        <f t="shared" si="6"/>
        <v>город</v>
      </c>
      <c r="L22" s="336">
        <f t="shared" si="6"/>
        <v>10.034000000000001</v>
      </c>
      <c r="M22" s="336">
        <f t="shared" si="6"/>
        <v>8.3000000000000007</v>
      </c>
      <c r="N22" s="334" t="str">
        <f t="shared" si="6"/>
        <v>нет</v>
      </c>
      <c r="O22" s="334" t="str">
        <f t="shared" si="6"/>
        <v>да</v>
      </c>
      <c r="P22" s="334" t="str">
        <f t="shared" si="6"/>
        <v>нет</v>
      </c>
      <c r="Q22" s="169"/>
      <c r="R22" s="169"/>
      <c r="S22" s="169" t="s">
        <v>504</v>
      </c>
      <c r="T22" s="169"/>
      <c r="U22" s="220"/>
      <c r="V22" s="220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15"/>
      <c r="AX22" s="285" t="str">
        <f t="shared" ca="1" si="5"/>
        <v>Лузский муниципальный район</v>
      </c>
      <c r="AY22" s="285" t="str">
        <f t="shared" ca="1" si="9"/>
        <v>33622101001</v>
      </c>
    </row>
    <row r="23" spans="1:61" ht="14.25" customHeight="1">
      <c r="A23" s="148"/>
      <c r="B23" s="240" t="s">
        <v>9070</v>
      </c>
      <c r="C23" s="152"/>
      <c r="D23" s="171"/>
      <c r="E23" s="348"/>
      <c r="F23" s="351" t="str">
        <f t="shared" si="4"/>
        <v>Лузский муниципальный район</v>
      </c>
      <c r="G23" s="343" t="s">
        <v>411</v>
      </c>
      <c r="H23" s="345">
        <v>2</v>
      </c>
      <c r="I23" s="350" t="s">
        <v>3898</v>
      </c>
      <c r="J23" s="331" t="s">
        <v>3899</v>
      </c>
      <c r="K23" s="329" t="s">
        <v>630</v>
      </c>
      <c r="L23" s="335">
        <v>3.9</v>
      </c>
      <c r="M23" s="335">
        <v>3.57</v>
      </c>
      <c r="N23" s="333" t="s">
        <v>222</v>
      </c>
      <c r="O23" s="333" t="s">
        <v>223</v>
      </c>
      <c r="P23" s="333" t="s">
        <v>223</v>
      </c>
      <c r="Q23" s="162"/>
      <c r="R23" s="173">
        <v>0</v>
      </c>
      <c r="S23" s="163"/>
      <c r="T23" s="162"/>
      <c r="U23" s="224"/>
      <c r="V23" s="224"/>
      <c r="W23" s="163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219"/>
      <c r="AX23" s="285" t="str">
        <f t="shared" ca="1" si="5"/>
        <v>Лузский муниципальный район</v>
      </c>
      <c r="AY23" s="290" t="str">
        <f>$J23</f>
        <v>33622154051</v>
      </c>
    </row>
    <row r="24" spans="1:61" ht="42">
      <c r="A24" s="148"/>
      <c r="B24" s="149"/>
      <c r="C24" s="152"/>
      <c r="D24" s="154"/>
      <c r="E24" s="348"/>
      <c r="F24" s="351" t="str">
        <f t="shared" si="4"/>
        <v>Лузский муниципальный район</v>
      </c>
      <c r="G24" s="367"/>
      <c r="H24" s="368"/>
      <c r="I24" s="351" t="str">
        <f t="shared" ref="I24:P29" si="10">I$23</f>
        <v>пгт Лальск</v>
      </c>
      <c r="J24" s="369" t="str">
        <f t="shared" si="10"/>
        <v>33622154051</v>
      </c>
      <c r="K24" s="351" t="str">
        <f t="shared" si="10"/>
        <v>поселок городского типа</v>
      </c>
      <c r="L24" s="370">
        <f t="shared" si="10"/>
        <v>3.9</v>
      </c>
      <c r="M24" s="370">
        <f t="shared" si="10"/>
        <v>3.57</v>
      </c>
      <c r="N24" s="371" t="str">
        <f t="shared" si="10"/>
        <v>да</v>
      </c>
      <c r="O24" s="371" t="str">
        <f t="shared" si="10"/>
        <v>нет</v>
      </c>
      <c r="P24" s="371" t="str">
        <f t="shared" si="10"/>
        <v>нет</v>
      </c>
      <c r="Q24" s="172" t="s">
        <v>411</v>
      </c>
      <c r="R24" s="170" t="s">
        <v>281</v>
      </c>
      <c r="S24" s="198" t="s">
        <v>9399</v>
      </c>
      <c r="T24" s="225" t="s">
        <v>563</v>
      </c>
      <c r="U24" s="249">
        <v>24262</v>
      </c>
      <c r="V24" s="167" t="s">
        <v>401</v>
      </c>
      <c r="W24" s="167"/>
      <c r="X24" s="198" t="s">
        <v>9400</v>
      </c>
      <c r="Y24" s="249">
        <v>2205.7600000000002</v>
      </c>
      <c r="Z24" s="249"/>
      <c r="AA24" s="250">
        <f>Y24-Z24</f>
        <v>2205.7600000000002</v>
      </c>
      <c r="AB24" s="165"/>
      <c r="AC24" s="198"/>
      <c r="AD24" s="168"/>
      <c r="AE24" s="168"/>
      <c r="AF24" s="168"/>
      <c r="AG24" s="165"/>
      <c r="AH24" s="250">
        <f>SUM(AI24:AN24)</f>
        <v>0</v>
      </c>
      <c r="AI24" s="249"/>
      <c r="AJ24" s="249"/>
      <c r="AK24" s="249"/>
      <c r="AL24" s="249"/>
      <c r="AM24" s="249"/>
      <c r="AN24" s="249"/>
      <c r="AO24" s="174"/>
      <c r="AP24" s="177"/>
      <c r="AQ24" s="174"/>
      <c r="AR24" s="174"/>
      <c r="AS24" s="174"/>
      <c r="AT24" s="174"/>
      <c r="AU24" s="174"/>
      <c r="AV24" s="174"/>
      <c r="AW24" s="174"/>
      <c r="AX24" s="285" t="str">
        <f t="shared" ca="1" si="5"/>
        <v>Лузский муниципальный район</v>
      </c>
      <c r="AY24" s="285" t="str">
        <f t="shared" ref="AY24:AY29" ca="1" si="11">OFFSET(AY24,-1,0)</f>
        <v>33622154051</v>
      </c>
      <c r="AZ24" s="144">
        <f ca="1">IFERROR(1/COUNTIFS('Сметы общ. территории'!$AX$12:$AX$31,$AX24,'Сметы общ. территории'!$AY$12:$AY$31,$AY24,'Сметы общ. территории'!$S$12:$S$31,$S24),0)</f>
        <v>1</v>
      </c>
      <c r="BA24" s="144">
        <f ca="1">IFERROR(1/COUNTIFS('Сметы общ. территории'!$AX$12:$AX$31,$AX24,'Сметы общ. территории'!$AY$12:$AY$31,$AY24,'Сметы общ. территории'!AC$12:AC$31,AC24,'Сметы общ. территории'!AD$12:AD$31,AD24),0)</f>
        <v>0</v>
      </c>
      <c r="BB24" s="144">
        <f ca="1">IFERROR(1/COUNTIFS('Сметы общ. территории'!$AX$12:$AX$31,$AX24,'Сметы общ. территории'!$AY$12:$AY$31,$AY24,'Сметы общ. территории'!$S$12:$S$31,$S24,'Сметы общ. территории'!AO$12:AO$31,AO24,'Сметы общ. территории'!AO$12:AO$31,"a"),0)</f>
        <v>0</v>
      </c>
      <c r="BC24" s="144">
        <f ca="1">IFERROR(1/COUNTIFS('Сметы общ. территории'!$AX$12:$AX$31,$AX24,'Сметы общ. территории'!$AY$12:$AY$31,$AY24,'Сметы общ. территории'!$S$12:$S$31,$S24,'Сметы общ. территории'!AQ$12:AQ$31,AQ24,'Сметы общ. территории'!AQ$12:AQ$31,"a"),0)</f>
        <v>0</v>
      </c>
      <c r="BD24" s="144">
        <f ca="1">IF(COUNTIFS('Сметы общ. территории'!$AX$12:$AX$31,$AX24,'Сметы общ. территории'!$AY$12:$AY$31,$AY24,'Сметы общ. территории'!$S$12:$S$31,$S24,'Сметы общ. территории'!AR$12:AR$31,"")&lt;&gt;0,0,IFERROR(1/COUNTIFS('Сметы общ. территории'!$AX$12:$AX$31,$AX24,'Сметы общ. территории'!$AY$12:$AY$31,$AY24,'Сметы общ. территории'!$S$12:$S$31,$S24,'Сметы общ. территории'!AR$12:AR$31,AR24,'Сметы общ. территории'!AR$12:AR$31,"a"),0))</f>
        <v>0</v>
      </c>
      <c r="BE24" s="144">
        <f ca="1">IF(OR(BD24&lt;&gt;0,BF24&lt;&gt;0),0,IFERROR(1/COUNTIFS('Сметы общ. территории'!$AX$12:$AX$31,$AX24,'Сметы общ. территории'!$AY$12:$AY$31,$AY24,'Сметы общ. территории'!$S$12:$S$31,$S24,'Сметы общ. территории'!AS$12:AS$31,AS24,'Сметы общ. территории'!AS$12:AS$31,"a"),0))</f>
        <v>0</v>
      </c>
      <c r="BF24" s="144">
        <f ca="1">IF(COUNTIFS('Сметы общ. территории'!$AX$12:$AX$31,$AX24,'Сметы общ. территории'!$AY$12:$AY$31,$AY24,'Сметы общ. территории'!$S$12:$S$31,$S24,'Сметы общ. территории'!AT$12:AT$31,"a")=0,0,IFERROR(1/COUNTIFS('Сметы общ. территории'!$AX$12:$AX$31,$AX24,'Сметы общ. территории'!$AY$12:$AY$31,$AY24,'Сметы общ. территории'!$S$12:$S$31,$S24),0))</f>
        <v>0</v>
      </c>
      <c r="BG24" s="144">
        <f ca="1">IFERROR(1/COUNTIFS('Сметы общ. территории'!$AX$12:$AX$31,$AX24,'Сметы общ. территории'!$AY$12:$AY$31,$AY24,'Сметы общ. территории'!$S$12:$S$31,$S24,'Сметы общ. территории'!AU$12:AU$31,AU24,'Сметы общ. территории'!AU$12:AU$31,"a"),0)</f>
        <v>0</v>
      </c>
      <c r="BH24" s="144">
        <f ca="1">IFERROR(1/COUNTIFS('Сметы общ. территории'!$AX$12:$AX$31,$AX24,'Сметы общ. территории'!$AY$12:$AY$31,$AY24,'Сметы общ. территории'!$S$12:$S$31,$S24,'Сметы общ. территории'!AV$12:AV$31,AV24,'Сметы общ. территории'!AV$12:AV$31,"a"),0)</f>
        <v>0</v>
      </c>
      <c r="BI24" s="144">
        <f ca="1">IFERROR(1/COUNTIFS('Сметы общ. территории'!$AX$12:$AX$31,$AX24,'Сметы общ. территории'!$AY$12:$AY$31,$AY24,'Сметы общ. территории'!$S$12:$S$31,$S24,'Сметы общ. территории'!AW$12:AW$31,AW24,'Сметы общ. территории'!AW$12:AW$31,"a"),0)</f>
        <v>0</v>
      </c>
    </row>
    <row r="25" spans="1:61" ht="21">
      <c r="A25" s="148"/>
      <c r="B25" s="149"/>
      <c r="C25" s="152"/>
      <c r="D25" s="154"/>
      <c r="E25" s="348"/>
      <c r="F25" s="351" t="str">
        <f t="shared" si="4"/>
        <v>Лузский муниципальный район</v>
      </c>
      <c r="G25" s="367"/>
      <c r="H25" s="368"/>
      <c r="I25" s="351" t="str">
        <f t="shared" si="10"/>
        <v>пгт Лальск</v>
      </c>
      <c r="J25" s="369" t="str">
        <f t="shared" si="10"/>
        <v>33622154051</v>
      </c>
      <c r="K25" s="351" t="str">
        <f t="shared" si="10"/>
        <v>поселок городского типа</v>
      </c>
      <c r="L25" s="370">
        <f t="shared" si="10"/>
        <v>3.9</v>
      </c>
      <c r="M25" s="370">
        <f t="shared" si="10"/>
        <v>3.57</v>
      </c>
      <c r="N25" s="371" t="str">
        <f t="shared" si="10"/>
        <v>да</v>
      </c>
      <c r="O25" s="371" t="str">
        <f t="shared" si="10"/>
        <v>нет</v>
      </c>
      <c r="P25" s="371" t="str">
        <f t="shared" si="10"/>
        <v>нет</v>
      </c>
      <c r="Q25" s="172" t="s">
        <v>411</v>
      </c>
      <c r="R25" s="170" t="s">
        <v>427</v>
      </c>
      <c r="S25" s="198" t="s">
        <v>9401</v>
      </c>
      <c r="T25" s="225" t="s">
        <v>569</v>
      </c>
      <c r="U25" s="249">
        <v>7713</v>
      </c>
      <c r="V25" s="167" t="s">
        <v>401</v>
      </c>
      <c r="W25" s="167"/>
      <c r="X25" s="198" t="s">
        <v>9386</v>
      </c>
      <c r="Y25" s="249">
        <v>372.09500000000003</v>
      </c>
      <c r="Z25" s="249"/>
      <c r="AA25" s="250">
        <f>Y25-Z25</f>
        <v>372.09500000000003</v>
      </c>
      <c r="AB25" s="165"/>
      <c r="AC25" s="198"/>
      <c r="AD25" s="168"/>
      <c r="AE25" s="168"/>
      <c r="AF25" s="168"/>
      <c r="AG25" s="165"/>
      <c r="AH25" s="250">
        <f>SUM(AI25:AN25)</f>
        <v>0</v>
      </c>
      <c r="AI25" s="249"/>
      <c r="AJ25" s="249"/>
      <c r="AK25" s="249"/>
      <c r="AL25" s="249"/>
      <c r="AM25" s="249"/>
      <c r="AN25" s="249"/>
      <c r="AO25" s="174"/>
      <c r="AP25" s="177"/>
      <c r="AQ25" s="174"/>
      <c r="AR25" s="174"/>
      <c r="AS25" s="174"/>
      <c r="AT25" s="174"/>
      <c r="AU25" s="174"/>
      <c r="AV25" s="174"/>
      <c r="AW25" s="174"/>
      <c r="AX25" s="285" t="str">
        <f t="shared" ca="1" si="5"/>
        <v>Лузский муниципальный район</v>
      </c>
      <c r="AY25" s="285" t="str">
        <f t="shared" ca="1" si="11"/>
        <v>33622154051</v>
      </c>
      <c r="AZ25" s="144">
        <f ca="1">IFERROR(1/COUNTIFS('Сметы общ. территории'!$AX$12:$AX$31,$AX25,'Сметы общ. территории'!$AY$12:$AY$31,$AY25,'Сметы общ. территории'!$S$12:$S$31,$S25),0)</f>
        <v>1</v>
      </c>
      <c r="BA25" s="144">
        <f ca="1">IFERROR(1/COUNTIFS('Сметы общ. территории'!$AX$12:$AX$31,$AX25,'Сметы общ. территории'!$AY$12:$AY$31,$AY25,'Сметы общ. территории'!AC$12:AC$31,AC25,'Сметы общ. территории'!AD$12:AD$31,AD25),0)</f>
        <v>0</v>
      </c>
      <c r="BB25" s="144">
        <f ca="1">IFERROR(1/COUNTIFS('Сметы общ. территории'!$AX$12:$AX$31,$AX25,'Сметы общ. территории'!$AY$12:$AY$31,$AY25,'Сметы общ. территории'!$S$12:$S$31,$S25,'Сметы общ. территории'!AO$12:AO$31,AO25,'Сметы общ. территории'!AO$12:AO$31,"a"),0)</f>
        <v>0</v>
      </c>
      <c r="BC25" s="144">
        <f ca="1">IFERROR(1/COUNTIFS('Сметы общ. территории'!$AX$12:$AX$31,$AX25,'Сметы общ. территории'!$AY$12:$AY$31,$AY25,'Сметы общ. территории'!$S$12:$S$31,$S25,'Сметы общ. территории'!AQ$12:AQ$31,AQ25,'Сметы общ. территории'!AQ$12:AQ$31,"a"),0)</f>
        <v>0</v>
      </c>
      <c r="BD25" s="144">
        <f ca="1">IF(COUNTIFS('Сметы общ. территории'!$AX$12:$AX$31,$AX25,'Сметы общ. территории'!$AY$12:$AY$31,$AY25,'Сметы общ. территории'!$S$12:$S$31,$S25,'Сметы общ. территории'!AR$12:AR$31,"")&lt;&gt;0,0,IFERROR(1/COUNTIFS('Сметы общ. территории'!$AX$12:$AX$31,$AX25,'Сметы общ. территории'!$AY$12:$AY$31,$AY25,'Сметы общ. территории'!$S$12:$S$31,$S25,'Сметы общ. территории'!AR$12:AR$31,AR25,'Сметы общ. территории'!AR$12:AR$31,"a"),0))</f>
        <v>0</v>
      </c>
      <c r="BE25" s="144">
        <f ca="1">IF(OR(BD25&lt;&gt;0,BF25&lt;&gt;0),0,IFERROR(1/COUNTIFS('Сметы общ. территории'!$AX$12:$AX$31,$AX25,'Сметы общ. территории'!$AY$12:$AY$31,$AY25,'Сметы общ. территории'!$S$12:$S$31,$S25,'Сметы общ. территории'!AS$12:AS$31,AS25,'Сметы общ. территории'!AS$12:AS$31,"a"),0))</f>
        <v>0</v>
      </c>
      <c r="BF25" s="144">
        <f ca="1">IF(COUNTIFS('Сметы общ. территории'!$AX$12:$AX$31,$AX25,'Сметы общ. территории'!$AY$12:$AY$31,$AY25,'Сметы общ. территории'!$S$12:$S$31,$S25,'Сметы общ. территории'!AT$12:AT$31,"a")=0,0,IFERROR(1/COUNTIFS('Сметы общ. территории'!$AX$12:$AX$31,$AX25,'Сметы общ. территории'!$AY$12:$AY$31,$AY25,'Сметы общ. территории'!$S$12:$S$31,$S25),0))</f>
        <v>0</v>
      </c>
      <c r="BG25" s="144">
        <f ca="1">IFERROR(1/COUNTIFS('Сметы общ. территории'!$AX$12:$AX$31,$AX25,'Сметы общ. территории'!$AY$12:$AY$31,$AY25,'Сметы общ. территории'!$S$12:$S$31,$S25,'Сметы общ. территории'!AU$12:AU$31,AU25,'Сметы общ. территории'!AU$12:AU$31,"a"),0)</f>
        <v>0</v>
      </c>
      <c r="BH25" s="144">
        <f ca="1">IFERROR(1/COUNTIFS('Сметы общ. территории'!$AX$12:$AX$31,$AX25,'Сметы общ. территории'!$AY$12:$AY$31,$AY25,'Сметы общ. территории'!$S$12:$S$31,$S25,'Сметы общ. территории'!AV$12:AV$31,AV25,'Сметы общ. территории'!AV$12:AV$31,"a"),0)</f>
        <v>0</v>
      </c>
      <c r="BI25" s="144">
        <f ca="1">IFERROR(1/COUNTIFS('Сметы общ. территории'!$AX$12:$AX$31,$AX25,'Сметы общ. территории'!$AY$12:$AY$31,$AY25,'Сметы общ. территории'!$S$12:$S$31,$S25,'Сметы общ. территории'!AW$12:AW$31,AW25,'Сметы общ. территории'!AW$12:AW$31,"a"),0)</f>
        <v>0</v>
      </c>
    </row>
    <row r="26" spans="1:61" ht="21">
      <c r="A26" s="148"/>
      <c r="B26" s="149"/>
      <c r="C26" s="152"/>
      <c r="D26" s="154"/>
      <c r="E26" s="348"/>
      <c r="F26" s="351" t="str">
        <f t="shared" si="4"/>
        <v>Лузский муниципальный район</v>
      </c>
      <c r="G26" s="367"/>
      <c r="H26" s="368"/>
      <c r="I26" s="351" t="str">
        <f t="shared" si="10"/>
        <v>пгт Лальск</v>
      </c>
      <c r="J26" s="369" t="str">
        <f t="shared" si="10"/>
        <v>33622154051</v>
      </c>
      <c r="K26" s="351" t="str">
        <f t="shared" si="10"/>
        <v>поселок городского типа</v>
      </c>
      <c r="L26" s="370">
        <f t="shared" si="10"/>
        <v>3.9</v>
      </c>
      <c r="M26" s="370">
        <f t="shared" si="10"/>
        <v>3.57</v>
      </c>
      <c r="N26" s="371" t="str">
        <f t="shared" si="10"/>
        <v>да</v>
      </c>
      <c r="O26" s="371" t="str">
        <f t="shared" si="10"/>
        <v>нет</v>
      </c>
      <c r="P26" s="371" t="str">
        <f t="shared" si="10"/>
        <v>нет</v>
      </c>
      <c r="Q26" s="172" t="s">
        <v>411</v>
      </c>
      <c r="R26" s="170" t="s">
        <v>428</v>
      </c>
      <c r="S26" s="198" t="s">
        <v>9402</v>
      </c>
      <c r="T26" s="225" t="s">
        <v>572</v>
      </c>
      <c r="U26" s="249">
        <v>5434</v>
      </c>
      <c r="V26" s="167" t="s">
        <v>401</v>
      </c>
      <c r="W26" s="167"/>
      <c r="X26" s="198" t="s">
        <v>9386</v>
      </c>
      <c r="Y26" s="249">
        <v>82.762</v>
      </c>
      <c r="Z26" s="249"/>
      <c r="AA26" s="250">
        <f>Y26-Z26</f>
        <v>82.762</v>
      </c>
      <c r="AB26" s="165"/>
      <c r="AC26" s="198"/>
      <c r="AD26" s="168"/>
      <c r="AE26" s="168"/>
      <c r="AF26" s="168"/>
      <c r="AG26" s="165"/>
      <c r="AH26" s="250">
        <f>SUM(AI26:AN26)</f>
        <v>0</v>
      </c>
      <c r="AI26" s="249"/>
      <c r="AJ26" s="249"/>
      <c r="AK26" s="249"/>
      <c r="AL26" s="249"/>
      <c r="AM26" s="249"/>
      <c r="AN26" s="249"/>
      <c r="AO26" s="174"/>
      <c r="AP26" s="177"/>
      <c r="AQ26" s="174"/>
      <c r="AR26" s="174"/>
      <c r="AS26" s="174"/>
      <c r="AT26" s="174"/>
      <c r="AU26" s="174"/>
      <c r="AV26" s="174"/>
      <c r="AW26" s="174"/>
      <c r="AX26" s="285" t="str">
        <f t="shared" ca="1" si="5"/>
        <v>Лузский муниципальный район</v>
      </c>
      <c r="AY26" s="285" t="str">
        <f t="shared" ca="1" si="11"/>
        <v>33622154051</v>
      </c>
      <c r="AZ26" s="144">
        <f ca="1">IFERROR(1/COUNTIFS('Сметы общ. территории'!$AX$12:$AX$31,$AX26,'Сметы общ. территории'!$AY$12:$AY$31,$AY26,'Сметы общ. территории'!$S$12:$S$31,$S26),0)</f>
        <v>1</v>
      </c>
      <c r="BA26" s="144">
        <f ca="1">IFERROR(1/COUNTIFS('Сметы общ. территории'!$AX$12:$AX$31,$AX26,'Сметы общ. территории'!$AY$12:$AY$31,$AY26,'Сметы общ. территории'!AC$12:AC$31,AC26,'Сметы общ. территории'!AD$12:AD$31,AD26),0)</f>
        <v>0</v>
      </c>
      <c r="BB26" s="144">
        <f ca="1">IFERROR(1/COUNTIFS('Сметы общ. территории'!$AX$12:$AX$31,$AX26,'Сметы общ. территории'!$AY$12:$AY$31,$AY26,'Сметы общ. территории'!$S$12:$S$31,$S26,'Сметы общ. территории'!AO$12:AO$31,AO26,'Сметы общ. территории'!AO$12:AO$31,"a"),0)</f>
        <v>0</v>
      </c>
      <c r="BC26" s="144">
        <f ca="1">IFERROR(1/COUNTIFS('Сметы общ. территории'!$AX$12:$AX$31,$AX26,'Сметы общ. территории'!$AY$12:$AY$31,$AY26,'Сметы общ. территории'!$S$12:$S$31,$S26,'Сметы общ. территории'!AQ$12:AQ$31,AQ26,'Сметы общ. территории'!AQ$12:AQ$31,"a"),0)</f>
        <v>0</v>
      </c>
      <c r="BD26" s="144">
        <f ca="1">IF(COUNTIFS('Сметы общ. территории'!$AX$12:$AX$31,$AX26,'Сметы общ. территории'!$AY$12:$AY$31,$AY26,'Сметы общ. территории'!$S$12:$S$31,$S26,'Сметы общ. территории'!AR$12:AR$31,"")&lt;&gt;0,0,IFERROR(1/COUNTIFS('Сметы общ. территории'!$AX$12:$AX$31,$AX26,'Сметы общ. территории'!$AY$12:$AY$31,$AY26,'Сметы общ. территории'!$S$12:$S$31,$S26,'Сметы общ. территории'!AR$12:AR$31,AR26,'Сметы общ. территории'!AR$12:AR$31,"a"),0))</f>
        <v>0</v>
      </c>
      <c r="BE26" s="144">
        <f ca="1">IF(OR(BD26&lt;&gt;0,BF26&lt;&gt;0),0,IFERROR(1/COUNTIFS('Сметы общ. территории'!$AX$12:$AX$31,$AX26,'Сметы общ. территории'!$AY$12:$AY$31,$AY26,'Сметы общ. территории'!$S$12:$S$31,$S26,'Сметы общ. территории'!AS$12:AS$31,AS26,'Сметы общ. территории'!AS$12:AS$31,"a"),0))</f>
        <v>0</v>
      </c>
      <c r="BF26" s="144">
        <f ca="1">IF(COUNTIFS('Сметы общ. территории'!$AX$12:$AX$31,$AX26,'Сметы общ. территории'!$AY$12:$AY$31,$AY26,'Сметы общ. территории'!$S$12:$S$31,$S26,'Сметы общ. территории'!AT$12:AT$31,"a")=0,0,IFERROR(1/COUNTIFS('Сметы общ. территории'!$AX$12:$AX$31,$AX26,'Сметы общ. территории'!$AY$12:$AY$31,$AY26,'Сметы общ. территории'!$S$12:$S$31,$S26),0))</f>
        <v>0</v>
      </c>
      <c r="BG26" s="144">
        <f ca="1">IFERROR(1/COUNTIFS('Сметы общ. территории'!$AX$12:$AX$31,$AX26,'Сметы общ. территории'!$AY$12:$AY$31,$AY26,'Сметы общ. территории'!$S$12:$S$31,$S26,'Сметы общ. территории'!AU$12:AU$31,AU26,'Сметы общ. территории'!AU$12:AU$31,"a"),0)</f>
        <v>0</v>
      </c>
      <c r="BH26" s="144">
        <f ca="1">IFERROR(1/COUNTIFS('Сметы общ. территории'!$AX$12:$AX$31,$AX26,'Сметы общ. территории'!$AY$12:$AY$31,$AY26,'Сметы общ. территории'!$S$12:$S$31,$S26,'Сметы общ. территории'!AV$12:AV$31,AV26,'Сметы общ. территории'!AV$12:AV$31,"a"),0)</f>
        <v>0</v>
      </c>
      <c r="BI26" s="144">
        <f ca="1">IFERROR(1/COUNTIFS('Сметы общ. территории'!$AX$12:$AX$31,$AX26,'Сметы общ. территории'!$AY$12:$AY$31,$AY26,'Сметы общ. территории'!$S$12:$S$31,$S26,'Сметы общ. территории'!AW$12:AW$31,AW26,'Сметы общ. территории'!AW$12:AW$31,"a"),0)</f>
        <v>0</v>
      </c>
    </row>
    <row r="27" spans="1:61" ht="31.5">
      <c r="A27" s="148"/>
      <c r="B27" s="149"/>
      <c r="C27" s="152"/>
      <c r="D27" s="154"/>
      <c r="E27" s="348"/>
      <c r="F27" s="351" t="str">
        <f t="shared" si="4"/>
        <v>Лузский муниципальный район</v>
      </c>
      <c r="G27" s="367"/>
      <c r="H27" s="368"/>
      <c r="I27" s="351" t="str">
        <f t="shared" si="10"/>
        <v>пгт Лальск</v>
      </c>
      <c r="J27" s="369" t="str">
        <f t="shared" si="10"/>
        <v>33622154051</v>
      </c>
      <c r="K27" s="351" t="str">
        <f t="shared" si="10"/>
        <v>поселок городского типа</v>
      </c>
      <c r="L27" s="370">
        <f t="shared" si="10"/>
        <v>3.9</v>
      </c>
      <c r="M27" s="370">
        <f t="shared" si="10"/>
        <v>3.57</v>
      </c>
      <c r="N27" s="371" t="str">
        <f t="shared" si="10"/>
        <v>да</v>
      </c>
      <c r="O27" s="371" t="str">
        <f t="shared" si="10"/>
        <v>нет</v>
      </c>
      <c r="P27" s="371" t="str">
        <f t="shared" si="10"/>
        <v>нет</v>
      </c>
      <c r="Q27" s="172" t="s">
        <v>411</v>
      </c>
      <c r="R27" s="170" t="s">
        <v>429</v>
      </c>
      <c r="S27" s="198" t="s">
        <v>9403</v>
      </c>
      <c r="T27" s="225" t="s">
        <v>564</v>
      </c>
      <c r="U27" s="249">
        <v>4418</v>
      </c>
      <c r="V27" s="167" t="s">
        <v>401</v>
      </c>
      <c r="W27" s="167"/>
      <c r="X27" s="198" t="s">
        <v>9404</v>
      </c>
      <c r="Y27" s="249">
        <v>278.57900000000001</v>
      </c>
      <c r="Z27" s="249"/>
      <c r="AA27" s="250">
        <f>Y27-Z27</f>
        <v>278.57900000000001</v>
      </c>
      <c r="AB27" s="165"/>
      <c r="AC27" s="198"/>
      <c r="AD27" s="168"/>
      <c r="AE27" s="168"/>
      <c r="AF27" s="168"/>
      <c r="AG27" s="165"/>
      <c r="AH27" s="250">
        <f>SUM(AI27:AN27)</f>
        <v>0</v>
      </c>
      <c r="AI27" s="249"/>
      <c r="AJ27" s="249"/>
      <c r="AK27" s="249"/>
      <c r="AL27" s="249"/>
      <c r="AM27" s="249"/>
      <c r="AN27" s="249"/>
      <c r="AO27" s="174"/>
      <c r="AP27" s="177"/>
      <c r="AQ27" s="174"/>
      <c r="AR27" s="174"/>
      <c r="AS27" s="174"/>
      <c r="AT27" s="174"/>
      <c r="AU27" s="174"/>
      <c r="AV27" s="174"/>
      <c r="AW27" s="174"/>
      <c r="AX27" s="285" t="str">
        <f t="shared" ca="1" si="5"/>
        <v>Лузский муниципальный район</v>
      </c>
      <c r="AY27" s="285" t="str">
        <f t="shared" ca="1" si="11"/>
        <v>33622154051</v>
      </c>
      <c r="AZ27" s="144">
        <f ca="1">IFERROR(1/COUNTIFS('Сметы общ. территории'!$AX$12:$AX$31,$AX27,'Сметы общ. территории'!$AY$12:$AY$31,$AY27,'Сметы общ. территории'!$S$12:$S$31,$S27),0)</f>
        <v>1</v>
      </c>
      <c r="BA27" s="144">
        <f ca="1">IFERROR(1/COUNTIFS('Сметы общ. территории'!$AX$12:$AX$31,$AX27,'Сметы общ. территории'!$AY$12:$AY$31,$AY27,'Сметы общ. территории'!AC$12:AC$31,AC27,'Сметы общ. территории'!AD$12:AD$31,AD27),0)</f>
        <v>0</v>
      </c>
      <c r="BB27" s="144">
        <f ca="1">IFERROR(1/COUNTIFS('Сметы общ. территории'!$AX$12:$AX$31,$AX27,'Сметы общ. территории'!$AY$12:$AY$31,$AY27,'Сметы общ. территории'!$S$12:$S$31,$S27,'Сметы общ. территории'!AO$12:AO$31,AO27,'Сметы общ. территории'!AO$12:AO$31,"a"),0)</f>
        <v>0</v>
      </c>
      <c r="BC27" s="144">
        <f ca="1">IFERROR(1/COUNTIFS('Сметы общ. территории'!$AX$12:$AX$31,$AX27,'Сметы общ. территории'!$AY$12:$AY$31,$AY27,'Сметы общ. территории'!$S$12:$S$31,$S27,'Сметы общ. территории'!AQ$12:AQ$31,AQ27,'Сметы общ. территории'!AQ$12:AQ$31,"a"),0)</f>
        <v>0</v>
      </c>
      <c r="BD27" s="144">
        <f ca="1">IF(COUNTIFS('Сметы общ. территории'!$AX$12:$AX$31,$AX27,'Сметы общ. территории'!$AY$12:$AY$31,$AY27,'Сметы общ. территории'!$S$12:$S$31,$S27,'Сметы общ. территории'!AR$12:AR$31,"")&lt;&gt;0,0,IFERROR(1/COUNTIFS('Сметы общ. территории'!$AX$12:$AX$31,$AX27,'Сметы общ. территории'!$AY$12:$AY$31,$AY27,'Сметы общ. территории'!$S$12:$S$31,$S27,'Сметы общ. территории'!AR$12:AR$31,AR27,'Сметы общ. территории'!AR$12:AR$31,"a"),0))</f>
        <v>0</v>
      </c>
      <c r="BE27" s="144">
        <f ca="1">IF(OR(BD27&lt;&gt;0,BF27&lt;&gt;0),0,IFERROR(1/COUNTIFS('Сметы общ. территории'!$AX$12:$AX$31,$AX27,'Сметы общ. территории'!$AY$12:$AY$31,$AY27,'Сметы общ. территории'!$S$12:$S$31,$S27,'Сметы общ. территории'!AS$12:AS$31,AS27,'Сметы общ. территории'!AS$12:AS$31,"a"),0))</f>
        <v>0</v>
      </c>
      <c r="BF27" s="144">
        <f ca="1">IF(COUNTIFS('Сметы общ. территории'!$AX$12:$AX$31,$AX27,'Сметы общ. территории'!$AY$12:$AY$31,$AY27,'Сметы общ. территории'!$S$12:$S$31,$S27,'Сметы общ. территории'!AT$12:AT$31,"a")=0,0,IFERROR(1/COUNTIFS('Сметы общ. территории'!$AX$12:$AX$31,$AX27,'Сметы общ. территории'!$AY$12:$AY$31,$AY27,'Сметы общ. территории'!$S$12:$S$31,$S27),0))</f>
        <v>0</v>
      </c>
      <c r="BG27" s="144">
        <f ca="1">IFERROR(1/COUNTIFS('Сметы общ. территории'!$AX$12:$AX$31,$AX27,'Сметы общ. территории'!$AY$12:$AY$31,$AY27,'Сметы общ. территории'!$S$12:$S$31,$S27,'Сметы общ. территории'!AU$12:AU$31,AU27,'Сметы общ. территории'!AU$12:AU$31,"a"),0)</f>
        <v>0</v>
      </c>
      <c r="BH27" s="144">
        <f ca="1">IFERROR(1/COUNTIFS('Сметы общ. территории'!$AX$12:$AX$31,$AX27,'Сметы общ. территории'!$AY$12:$AY$31,$AY27,'Сметы общ. территории'!$S$12:$S$31,$S27,'Сметы общ. территории'!AV$12:AV$31,AV27,'Сметы общ. территории'!AV$12:AV$31,"a"),0)</f>
        <v>0</v>
      </c>
      <c r="BI27" s="144">
        <f ca="1">IFERROR(1/COUNTIFS('Сметы общ. территории'!$AX$12:$AX$31,$AX27,'Сметы общ. территории'!$AY$12:$AY$31,$AY27,'Сметы общ. территории'!$S$12:$S$31,$S27,'Сметы общ. территории'!AW$12:AW$31,AW27,'Сметы общ. территории'!AW$12:AW$31,"a"),0)</f>
        <v>0</v>
      </c>
    </row>
    <row r="28" spans="1:61" ht="21">
      <c r="A28" s="148"/>
      <c r="B28" s="149"/>
      <c r="C28" s="152"/>
      <c r="D28" s="154"/>
      <c r="E28" s="348"/>
      <c r="F28" s="351" t="str">
        <f t="shared" si="4"/>
        <v>Лузский муниципальный район</v>
      </c>
      <c r="G28" s="367"/>
      <c r="H28" s="368"/>
      <c r="I28" s="351" t="str">
        <f t="shared" si="10"/>
        <v>пгт Лальск</v>
      </c>
      <c r="J28" s="369" t="str">
        <f t="shared" si="10"/>
        <v>33622154051</v>
      </c>
      <c r="K28" s="351" t="str">
        <f t="shared" si="10"/>
        <v>поселок городского типа</v>
      </c>
      <c r="L28" s="370">
        <f t="shared" si="10"/>
        <v>3.9</v>
      </c>
      <c r="M28" s="370">
        <f t="shared" si="10"/>
        <v>3.57</v>
      </c>
      <c r="N28" s="371" t="str">
        <f t="shared" si="10"/>
        <v>да</v>
      </c>
      <c r="O28" s="371" t="str">
        <f t="shared" si="10"/>
        <v>нет</v>
      </c>
      <c r="P28" s="371" t="str">
        <f t="shared" si="10"/>
        <v>нет</v>
      </c>
      <c r="Q28" s="172" t="s">
        <v>411</v>
      </c>
      <c r="R28" s="170" t="s">
        <v>432</v>
      </c>
      <c r="S28" s="198" t="s">
        <v>9405</v>
      </c>
      <c r="T28" s="225" t="s">
        <v>569</v>
      </c>
      <c r="U28" s="249">
        <v>11182</v>
      </c>
      <c r="V28" s="167" t="s">
        <v>401</v>
      </c>
      <c r="W28" s="167"/>
      <c r="X28" s="198" t="s">
        <v>9406</v>
      </c>
      <c r="Y28" s="249">
        <v>151.43600000000001</v>
      </c>
      <c r="Z28" s="249"/>
      <c r="AA28" s="250">
        <f>Y28-Z28</f>
        <v>151.43600000000001</v>
      </c>
      <c r="AB28" s="165"/>
      <c r="AC28" s="198"/>
      <c r="AD28" s="168"/>
      <c r="AE28" s="168"/>
      <c r="AF28" s="168"/>
      <c r="AG28" s="165"/>
      <c r="AH28" s="250">
        <f>SUM(AI28:AN28)</f>
        <v>0</v>
      </c>
      <c r="AI28" s="249"/>
      <c r="AJ28" s="249"/>
      <c r="AK28" s="249"/>
      <c r="AL28" s="249"/>
      <c r="AM28" s="249"/>
      <c r="AN28" s="249"/>
      <c r="AO28" s="174"/>
      <c r="AP28" s="177"/>
      <c r="AQ28" s="174"/>
      <c r="AR28" s="174"/>
      <c r="AS28" s="174"/>
      <c r="AT28" s="174"/>
      <c r="AU28" s="174"/>
      <c r="AV28" s="174"/>
      <c r="AW28" s="174"/>
      <c r="AX28" s="285" t="str">
        <f t="shared" ca="1" si="5"/>
        <v>Лузский муниципальный район</v>
      </c>
      <c r="AY28" s="285" t="str">
        <f t="shared" ca="1" si="11"/>
        <v>33622154051</v>
      </c>
      <c r="AZ28" s="144">
        <f ca="1">IFERROR(1/COUNTIFS('Сметы общ. территории'!$AX$12:$AX$31,$AX28,'Сметы общ. территории'!$AY$12:$AY$31,$AY28,'Сметы общ. территории'!$S$12:$S$31,$S28),0)</f>
        <v>1</v>
      </c>
      <c r="BA28" s="144">
        <f ca="1">IFERROR(1/COUNTIFS('Сметы общ. территории'!$AX$12:$AX$31,$AX28,'Сметы общ. территории'!$AY$12:$AY$31,$AY28,'Сметы общ. территории'!AC$12:AC$31,AC28,'Сметы общ. территории'!AD$12:AD$31,AD28),0)</f>
        <v>0</v>
      </c>
      <c r="BB28" s="144">
        <f ca="1">IFERROR(1/COUNTIFS('Сметы общ. территории'!$AX$12:$AX$31,$AX28,'Сметы общ. территории'!$AY$12:$AY$31,$AY28,'Сметы общ. территории'!$S$12:$S$31,$S28,'Сметы общ. территории'!AO$12:AO$31,AO28,'Сметы общ. территории'!AO$12:AO$31,"a"),0)</f>
        <v>0</v>
      </c>
      <c r="BC28" s="144">
        <f ca="1">IFERROR(1/COUNTIFS('Сметы общ. территории'!$AX$12:$AX$31,$AX28,'Сметы общ. территории'!$AY$12:$AY$31,$AY28,'Сметы общ. территории'!$S$12:$S$31,$S28,'Сметы общ. территории'!AQ$12:AQ$31,AQ28,'Сметы общ. территории'!AQ$12:AQ$31,"a"),0)</f>
        <v>0</v>
      </c>
      <c r="BD28" s="144">
        <f ca="1">IF(COUNTIFS('Сметы общ. территории'!$AX$12:$AX$31,$AX28,'Сметы общ. территории'!$AY$12:$AY$31,$AY28,'Сметы общ. территории'!$S$12:$S$31,$S28,'Сметы общ. территории'!AR$12:AR$31,"")&lt;&gt;0,0,IFERROR(1/COUNTIFS('Сметы общ. территории'!$AX$12:$AX$31,$AX28,'Сметы общ. территории'!$AY$12:$AY$31,$AY28,'Сметы общ. территории'!$S$12:$S$31,$S28,'Сметы общ. территории'!AR$12:AR$31,AR28,'Сметы общ. территории'!AR$12:AR$31,"a"),0))</f>
        <v>0</v>
      </c>
      <c r="BE28" s="144">
        <f ca="1">IF(OR(BD28&lt;&gt;0,BF28&lt;&gt;0),0,IFERROR(1/COUNTIFS('Сметы общ. территории'!$AX$12:$AX$31,$AX28,'Сметы общ. территории'!$AY$12:$AY$31,$AY28,'Сметы общ. территории'!$S$12:$S$31,$S28,'Сметы общ. территории'!AS$12:AS$31,AS28,'Сметы общ. территории'!AS$12:AS$31,"a"),0))</f>
        <v>0</v>
      </c>
      <c r="BF28" s="144">
        <f ca="1">IF(COUNTIFS('Сметы общ. территории'!$AX$12:$AX$31,$AX28,'Сметы общ. территории'!$AY$12:$AY$31,$AY28,'Сметы общ. территории'!$S$12:$S$31,$S28,'Сметы общ. территории'!AT$12:AT$31,"a")=0,0,IFERROR(1/COUNTIFS('Сметы общ. территории'!$AX$12:$AX$31,$AX28,'Сметы общ. территории'!$AY$12:$AY$31,$AY28,'Сметы общ. территории'!$S$12:$S$31,$S28),0))</f>
        <v>0</v>
      </c>
      <c r="BG28" s="144">
        <f ca="1">IFERROR(1/COUNTIFS('Сметы общ. территории'!$AX$12:$AX$31,$AX28,'Сметы общ. территории'!$AY$12:$AY$31,$AY28,'Сметы общ. территории'!$S$12:$S$31,$S28,'Сметы общ. территории'!AU$12:AU$31,AU28,'Сметы общ. территории'!AU$12:AU$31,"a"),0)</f>
        <v>0</v>
      </c>
      <c r="BH28" s="144">
        <f ca="1">IFERROR(1/COUNTIFS('Сметы общ. территории'!$AX$12:$AX$31,$AX28,'Сметы общ. территории'!$AY$12:$AY$31,$AY28,'Сметы общ. территории'!$S$12:$S$31,$S28,'Сметы общ. территории'!AV$12:AV$31,AV28,'Сметы общ. территории'!AV$12:AV$31,"a"),0)</f>
        <v>0</v>
      </c>
      <c r="BI28" s="144">
        <f ca="1">IFERROR(1/COUNTIFS('Сметы общ. территории'!$AX$12:$AX$31,$AX28,'Сметы общ. территории'!$AY$12:$AY$31,$AY28,'Сметы общ. территории'!$S$12:$S$31,$S28,'Сметы общ. территории'!AW$12:AW$31,AW28,'Сметы общ. территории'!AW$12:AW$31,"a"),0)</f>
        <v>0</v>
      </c>
    </row>
    <row r="29" spans="1:61" ht="11.25" customHeight="1">
      <c r="E29" s="348"/>
      <c r="F29" s="351" t="str">
        <f t="shared" si="4"/>
        <v>Лузский муниципальный район</v>
      </c>
      <c r="G29" s="344"/>
      <c r="H29" s="346"/>
      <c r="I29" s="330" t="str">
        <f t="shared" si="10"/>
        <v>пгт Лальск</v>
      </c>
      <c r="J29" s="332" t="str">
        <f t="shared" si="10"/>
        <v>33622154051</v>
      </c>
      <c r="K29" s="330" t="str">
        <f t="shared" si="10"/>
        <v>поселок городского типа</v>
      </c>
      <c r="L29" s="336">
        <f t="shared" si="10"/>
        <v>3.9</v>
      </c>
      <c r="M29" s="336">
        <f t="shared" si="10"/>
        <v>3.57</v>
      </c>
      <c r="N29" s="334" t="str">
        <f t="shared" si="10"/>
        <v>да</v>
      </c>
      <c r="O29" s="334" t="str">
        <f t="shared" si="10"/>
        <v>нет</v>
      </c>
      <c r="P29" s="334" t="str">
        <f t="shared" si="10"/>
        <v>нет</v>
      </c>
      <c r="Q29" s="169"/>
      <c r="R29" s="169"/>
      <c r="S29" s="169" t="s">
        <v>504</v>
      </c>
      <c r="T29" s="169"/>
      <c r="U29" s="220"/>
      <c r="V29" s="220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15"/>
      <c r="AX29" s="285" t="str">
        <f t="shared" ca="1" si="5"/>
        <v>Лузский муниципальный район</v>
      </c>
      <c r="AY29" s="285" t="str">
        <f t="shared" ca="1" si="11"/>
        <v>33622154051</v>
      </c>
    </row>
    <row r="30" spans="1:61" ht="11.25" customHeight="1">
      <c r="E30" s="349"/>
      <c r="F30" s="330" t="str">
        <f t="shared" si="4"/>
        <v>Лузский муниципальный район</v>
      </c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222"/>
      <c r="V30" s="222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215"/>
      <c r="AX30" s="285" t="str">
        <f t="shared" ca="1" si="5"/>
        <v>Лузский муниципальный район</v>
      </c>
      <c r="AY30" s="289"/>
    </row>
    <row r="31" spans="1:61" ht="11.25">
      <c r="A31" s="139" t="s">
        <v>9071</v>
      </c>
      <c r="E31" s="180"/>
      <c r="F31" s="181" t="s">
        <v>497</v>
      </c>
      <c r="G31" s="181"/>
      <c r="H31" s="181"/>
      <c r="I31" s="181"/>
      <c r="J31" s="181"/>
      <c r="K31" s="181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</row>
  </sheetData>
  <sheetProtection password="C745" sheet="1" objects="1" scenarios="1" formatColumns="0" formatRows="0" autoFilter="0"/>
  <autoFilter ref="F11:AW31"/>
  <dataConsolidate/>
  <mergeCells count="59">
    <mergeCell ref="E5:P5"/>
    <mergeCell ref="E7:E9"/>
    <mergeCell ref="F7:P7"/>
    <mergeCell ref="Q7:R9"/>
    <mergeCell ref="S7:S9"/>
    <mergeCell ref="O8:O9"/>
    <mergeCell ref="P8:P9"/>
    <mergeCell ref="M8:M9"/>
    <mergeCell ref="L8:L9"/>
    <mergeCell ref="AO7:AQ8"/>
    <mergeCell ref="V7:V9"/>
    <mergeCell ref="U7:U9"/>
    <mergeCell ref="AH8:AH9"/>
    <mergeCell ref="AI8:AN8"/>
    <mergeCell ref="W7:W9"/>
    <mergeCell ref="X7:X9"/>
    <mergeCell ref="Y7:Y9"/>
    <mergeCell ref="Z7:Z9"/>
    <mergeCell ref="AA7:AA9"/>
    <mergeCell ref="AB7:AB9"/>
    <mergeCell ref="AC7:AC9"/>
    <mergeCell ref="F10:P10"/>
    <mergeCell ref="Q10:S10"/>
    <mergeCell ref="T7:T9"/>
    <mergeCell ref="AR7:AT8"/>
    <mergeCell ref="AU7:AW8"/>
    <mergeCell ref="F8:F9"/>
    <mergeCell ref="G8:H9"/>
    <mergeCell ref="I8:I9"/>
    <mergeCell ref="J8:J9"/>
    <mergeCell ref="K8:K9"/>
    <mergeCell ref="N8:N9"/>
    <mergeCell ref="AD7:AD9"/>
    <mergeCell ref="AE7:AE9"/>
    <mergeCell ref="AF7:AF9"/>
    <mergeCell ref="AG7:AG9"/>
    <mergeCell ref="AH7:AN7"/>
    <mergeCell ref="N14:N22"/>
    <mergeCell ref="E13:E30"/>
    <mergeCell ref="F13:F30"/>
    <mergeCell ref="G14:G22"/>
    <mergeCell ref="H14:H22"/>
    <mergeCell ref="I14:I22"/>
    <mergeCell ref="O14:O22"/>
    <mergeCell ref="P14:P22"/>
    <mergeCell ref="G23:G29"/>
    <mergeCell ref="H23:H29"/>
    <mergeCell ref="I23:I29"/>
    <mergeCell ref="J23:J29"/>
    <mergeCell ref="K23:K29"/>
    <mergeCell ref="L23:L29"/>
    <mergeCell ref="M23:M29"/>
    <mergeCell ref="N23:N29"/>
    <mergeCell ref="O23:O29"/>
    <mergeCell ref="P23:P29"/>
    <mergeCell ref="J14:J22"/>
    <mergeCell ref="K14:K22"/>
    <mergeCell ref="L14:L22"/>
    <mergeCell ref="M14:M22"/>
  </mergeCells>
  <dataValidations count="9">
    <dataValidation type="date" operator="notEqual" allowBlank="1" showInputMessage="1" showErrorMessage="1" sqref="AD31:AF31">
      <formula1>1</formula1>
    </dataValidation>
    <dataValidation type="textLength" operator="lessThan" allowBlank="1" showInputMessage="1" showErrorMessage="1" sqref="S31">
      <formula1>255</formula1>
    </dataValidation>
    <dataValidation type="decimal" allowBlank="1" showInputMessage="1" showErrorMessage="1" sqref="L31:M31 U31 Y31:Z31 AI31:AN31">
      <formula1>-100000000000000</formula1>
      <formula2>100000000000000</formula2>
    </dataValidation>
    <dataValidation type="decimal" allowBlank="1" showErrorMessage="1" errorTitle="Ошибка" error="Допускается ввод только неотрицательных чисел!" sqref="L14:M14 U15:U21 AI15:AN21 Y15:AA21 L22:M23 L29:M29 AI24:AN28 Y24:AA28 U24:U28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N14:P14 W15:W21 N23:P23 W24:W28">
      <formula1>LOGICAL</formula1>
    </dataValidation>
    <dataValidation type="textLength" operator="lessThanOrEqual" allowBlank="1" showInputMessage="1" showErrorMessage="1" errorTitle="Ошибка" error="Допускает떨Ⱥ_x0000__x0000__x000f__x0000__x0000__x0010__x0000__x0000_㿿_x0000__xffff__xffff__x0000__x0000_ 900 символов!" sqref="AC15:AC21 AC24:AC28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T15:T21 T24:T28">
      <formula1>type_public_terr_list</formula1>
    </dataValidation>
    <dataValidation type="textLength" operator="lessThanOrEqual" allowBlank="1" showInputMessage="1" showErrorMessage="1" errorTitle="Ошибка" error="Допускается ввод не более 900 символов!" sqref="X15:X21 AP15:AP21 AG15:AG21 S15:S21 AB15:AB21 X24:X28 AP24:AP28 AG24:AG28 S24:S28 AB24:AB28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V15:V21 V24:V28">
      <formula1>sugest_list</formula1>
    </dataValidation>
  </dataValidations>
  <hyperlinks>
    <hyperlink ref="F31" location="'Сметы общ. территории'!A1" tooltip="Добавить" display="Добавить МО"/>
    <hyperlink ref="D13" location="'Сметы общ. территории'!A1" tooltip="Удалить" display="О"/>
    <hyperlink ref="S22" location="'Сметы общ. территории'!A1" tooltip="Добавить территорию" display="Добавить МО"/>
    <hyperlink ref="G14:G22" location="'Сметы общ. территории'!A1" tooltip="Удалить" display="О"/>
    <hyperlink ref="Q15" location="'Сметы общ. территории'!A1" tooltip="Удалить" display="О"/>
    <hyperlink ref="Q16" location="'Сметы общ. территории'!A1" tooltip="Удалить" display="О"/>
    <hyperlink ref="Q17" location="'Сметы общ. территории'!A1" tooltip="Удалить" display="О"/>
    <hyperlink ref="Q18" location="'Сметы общ. территории'!A1" tooltip="Удалить" display="О"/>
    <hyperlink ref="Q19" location="'Сметы общ. территории'!A1" tooltip="Удалить" display="О"/>
    <hyperlink ref="Q20" location="'Сметы общ. территории'!A1" tooltip="Удалить" display="О"/>
    <hyperlink ref="Q21" location="'Сметы общ. территории'!A1" tooltip="Удалить" display="О"/>
    <hyperlink ref="G23:G29" location="'Сметы общ. территории'!A1" tooltip="Удалить" display="О"/>
    <hyperlink ref="S29" location="'Сметы общ. территории'!A1" tooltip="Добавить территорию" display="Добавить МО"/>
    <hyperlink ref="Q24" location="'Сметы общ. территории'!A1" tooltip="Удалить" display="О"/>
    <hyperlink ref="Q25" location="'Сметы общ. территории'!A1" tooltip="Удалить" display="О"/>
    <hyperlink ref="Q26" location="'Сметы общ. территории'!A1" tooltip="Удалить" display="О"/>
    <hyperlink ref="Q27" location="'Сметы общ. территории'!A1" tooltip="Удалить" display="О"/>
    <hyperlink ref="Q28" location="'Сметы общ. территории'!A1" tooltip="Удалить" display="О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VLDGeneral">
    <tabColor rgb="FFFFCC99"/>
  </sheetPr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rgb="FF002060"/>
  </sheetPr>
  <dimension ref="A1:CG13"/>
  <sheetViews>
    <sheetView showGridLines="0" topLeftCell="D4" zoomScaleNormal="100" workbookViewId="0">
      <pane xSplit="16" ySplit="8" topLeftCell="T12" activePane="bottomRight" state="frozen"/>
      <selection activeCell="M8" sqref="M8:M9"/>
      <selection pane="topRight" activeCell="M8" sqref="M8:M9"/>
      <selection pane="bottomLeft" activeCell="M8" sqref="M8:M9"/>
      <selection pane="bottomRight"/>
    </sheetView>
  </sheetViews>
  <sheetFormatPr defaultRowHeight="10.5"/>
  <cols>
    <col min="1" max="1" width="44.85546875" style="139" hidden="1" customWidth="1"/>
    <col min="2" max="2" width="28.28515625" style="140" hidden="1" customWidth="1"/>
    <col min="3" max="3" width="2.7109375" style="143" hidden="1" customWidth="1"/>
    <col min="4" max="4" width="3.7109375" style="144" customWidth="1"/>
    <col min="5" max="5" width="5" style="144" customWidth="1"/>
    <col min="6" max="6" width="13.140625" style="144" customWidth="1"/>
    <col min="7" max="8" width="3.7109375" style="144" customWidth="1"/>
    <col min="9" max="9" width="14.42578125" style="144" customWidth="1"/>
    <col min="10" max="10" width="10.7109375" style="144" customWidth="1"/>
    <col min="11" max="11" width="10.5703125" style="144" customWidth="1"/>
    <col min="12" max="13" width="11.7109375" style="144" customWidth="1"/>
    <col min="14" max="16" width="6.7109375" style="144" customWidth="1"/>
    <col min="17" max="18" width="3.7109375" style="144" customWidth="1"/>
    <col min="19" max="19" width="43.28515625" style="146" customWidth="1"/>
    <col min="20" max="20" width="12.7109375" style="147" customWidth="1"/>
    <col min="21" max="21" width="14.5703125" style="146" customWidth="1"/>
    <col min="22" max="22" width="28.7109375" style="146" customWidth="1"/>
    <col min="23" max="23" width="20.7109375" style="144" customWidth="1"/>
    <col min="24" max="24" width="12.7109375" style="144" customWidth="1"/>
    <col min="25" max="25" width="38" style="144" customWidth="1"/>
    <col min="26" max="26" width="16.140625" style="144" customWidth="1"/>
    <col min="27" max="34" width="20.7109375" style="144" customWidth="1"/>
    <col min="35" max="35" width="10.7109375" style="144" customWidth="1"/>
    <col min="36" max="36" width="20.7109375" style="144" customWidth="1"/>
    <col min="37" max="37" width="25" style="144" customWidth="1"/>
    <col min="38" max="40" width="10.7109375" style="144" customWidth="1"/>
    <col min="41" max="41" width="26.42578125" style="144" customWidth="1"/>
    <col min="42" max="43" width="15.140625" style="144" customWidth="1"/>
    <col min="44" max="44" width="33" style="144" customWidth="1"/>
    <col min="45" max="49" width="20.7109375" style="144" customWidth="1"/>
    <col min="50" max="50" width="20.28515625" style="144" customWidth="1"/>
    <col min="51" max="67" width="20.7109375" style="144" customWidth="1"/>
    <col min="68" max="68" width="8.7109375" style="144" customWidth="1"/>
    <col min="69" max="69" width="20.7109375" style="144" customWidth="1"/>
    <col min="70" max="70" width="8.7109375" style="144" customWidth="1"/>
    <col min="71" max="71" width="11" style="144" customWidth="1"/>
    <col min="72" max="72" width="9" style="144" customWidth="1"/>
    <col min="73" max="73" width="8.28515625" style="144" customWidth="1"/>
    <col min="74" max="74" width="12.140625" style="144" customWidth="1"/>
    <col min="75" max="75" width="11.28515625" style="144" customWidth="1"/>
    <col min="76" max="76" width="17.85546875" style="144" customWidth="1"/>
    <col min="77" max="77" width="22.140625" style="144" customWidth="1"/>
    <col min="78" max="78" width="10.7109375" style="144" customWidth="1"/>
    <col min="79" max="79" width="20.7109375" style="144" customWidth="1"/>
    <col min="80" max="80" width="11.28515625" style="144" customWidth="1"/>
    <col min="81" max="81" width="41.7109375" style="144" customWidth="1"/>
    <col min="82" max="85" width="9.140625" style="144" hidden="1" customWidth="1"/>
    <col min="86" max="94" width="0" style="144" hidden="1" customWidth="1"/>
    <col min="95" max="16384" width="9.140625" style="144"/>
  </cols>
  <sheetData>
    <row r="1" spans="1:83" s="141" customFormat="1" ht="13.5" hidden="1" customHeight="1">
      <c r="A1" s="139"/>
      <c r="B1" s="140"/>
      <c r="S1" s="139"/>
      <c r="T1" s="142"/>
      <c r="U1" s="139"/>
      <c r="V1" s="139"/>
      <c r="CD1" s="141">
        <f>COUNTIFS(S1:S$1,S1)</f>
        <v>0</v>
      </c>
      <c r="CE1" s="141">
        <f>COUNTIFS(AI1:AI$1,AI1,AJ1:AJ$1,AJ1)</f>
        <v>0</v>
      </c>
    </row>
    <row r="2" spans="1:83" s="141" customFormat="1" ht="3" hidden="1" customHeight="1">
      <c r="A2" s="139"/>
      <c r="B2" s="140"/>
      <c r="S2" s="139"/>
      <c r="T2" s="142"/>
      <c r="U2" s="139"/>
      <c r="V2" s="139"/>
    </row>
    <row r="3" spans="1:83" ht="12" hidden="1" customHeight="1"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1:83" s="141" customFormat="1" ht="3" customHeight="1">
      <c r="A4" s="148"/>
      <c r="B4" s="149"/>
      <c r="C4" s="150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U4" s="139"/>
      <c r="V4" s="139"/>
    </row>
    <row r="5" spans="1:83" ht="24.75" customHeight="1">
      <c r="A5" s="148"/>
      <c r="B5" s="149"/>
      <c r="C5" s="152"/>
      <c r="E5" s="372" t="str">
        <f>"Информация о реализации проектов-победителей Всероссийского конкурса проектов создания комфортной городской среды в "&amp;god-1&amp;" году. " &amp; REGION_NAME</f>
        <v>Информация о реализации проектов-победителей Всероссийского конкурса проектов создания комфортной городской среды в 2019 году. Кировская область</v>
      </c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189"/>
      <c r="R5" s="189"/>
      <c r="S5" s="189"/>
      <c r="T5" s="153"/>
      <c r="U5" s="153"/>
      <c r="V5" s="153"/>
    </row>
    <row r="6" spans="1:83" ht="6" customHeight="1">
      <c r="A6" s="148"/>
      <c r="B6" s="149"/>
      <c r="C6" s="152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5"/>
      <c r="T6" s="154"/>
      <c r="U6" s="155"/>
      <c r="V6" s="155"/>
    </row>
    <row r="7" spans="1:83" ht="30" customHeight="1">
      <c r="A7" s="148"/>
      <c r="B7" s="149"/>
      <c r="C7" s="152"/>
      <c r="D7" s="154"/>
      <c r="E7" s="374" t="s">
        <v>495</v>
      </c>
      <c r="F7" s="388" t="s">
        <v>488</v>
      </c>
      <c r="G7" s="389"/>
      <c r="H7" s="389"/>
      <c r="I7" s="389"/>
      <c r="J7" s="389"/>
      <c r="K7" s="389"/>
      <c r="L7" s="390"/>
      <c r="M7" s="390"/>
      <c r="N7" s="389"/>
      <c r="O7" s="389"/>
      <c r="P7" s="391"/>
      <c r="Q7" s="384" t="s">
        <v>398</v>
      </c>
      <c r="R7" s="387"/>
      <c r="S7" s="397" t="s">
        <v>511</v>
      </c>
      <c r="T7" s="398" t="s">
        <v>505</v>
      </c>
      <c r="U7" s="398" t="s">
        <v>510</v>
      </c>
      <c r="V7" s="398" t="s">
        <v>509</v>
      </c>
      <c r="W7" s="397" t="s">
        <v>506</v>
      </c>
      <c r="X7" s="397" t="s">
        <v>409</v>
      </c>
      <c r="Y7" s="397" t="s">
        <v>370</v>
      </c>
      <c r="Z7" s="397" t="s">
        <v>514</v>
      </c>
      <c r="AA7" s="397" t="s">
        <v>515</v>
      </c>
      <c r="AB7" s="399" t="s">
        <v>516</v>
      </c>
      <c r="AC7" s="399" t="s">
        <v>517</v>
      </c>
      <c r="AD7" s="399" t="s">
        <v>537</v>
      </c>
      <c r="AE7" s="396" t="s">
        <v>372</v>
      </c>
      <c r="AF7" s="396"/>
      <c r="AG7" s="396"/>
      <c r="AH7" s="396"/>
      <c r="AI7" s="396" t="s">
        <v>9075</v>
      </c>
      <c r="AJ7" s="396" t="s">
        <v>373</v>
      </c>
      <c r="AK7" s="396" t="s">
        <v>374</v>
      </c>
      <c r="AL7" s="396" t="s">
        <v>9085</v>
      </c>
      <c r="AM7" s="396"/>
      <c r="AN7" s="396"/>
      <c r="AO7" s="396"/>
      <c r="AP7" s="396" t="s">
        <v>375</v>
      </c>
      <c r="AQ7" s="396" t="s">
        <v>376</v>
      </c>
      <c r="AR7" s="396" t="s">
        <v>377</v>
      </c>
      <c r="AS7" s="396" t="s">
        <v>395</v>
      </c>
      <c r="AT7" s="396"/>
      <c r="AU7" s="396"/>
      <c r="AV7" s="396"/>
      <c r="AW7" s="396"/>
      <c r="AX7" s="396"/>
      <c r="AY7" s="396"/>
      <c r="AZ7" s="396" t="s">
        <v>410</v>
      </c>
      <c r="BA7" s="396"/>
      <c r="BB7" s="396"/>
      <c r="BC7" s="396"/>
      <c r="BD7" s="396"/>
      <c r="BE7" s="396" t="s">
        <v>378</v>
      </c>
      <c r="BF7" s="396"/>
      <c r="BG7" s="396"/>
      <c r="BH7" s="396"/>
      <c r="BI7" s="396" t="s">
        <v>534</v>
      </c>
      <c r="BJ7" s="396" t="s">
        <v>535</v>
      </c>
      <c r="BK7" s="396" t="s">
        <v>396</v>
      </c>
      <c r="BL7" s="396"/>
      <c r="BM7" s="396"/>
      <c r="BN7" s="396"/>
      <c r="BO7" s="396"/>
      <c r="BP7" s="374" t="s">
        <v>507</v>
      </c>
      <c r="BQ7" s="374"/>
      <c r="BR7" s="374"/>
      <c r="BS7" s="396" t="s">
        <v>512</v>
      </c>
      <c r="BT7" s="396"/>
      <c r="BU7" s="396"/>
      <c r="BV7" s="396" t="s">
        <v>513</v>
      </c>
      <c r="BW7" s="396"/>
      <c r="BX7" s="396"/>
      <c r="BY7" s="396" t="s">
        <v>379</v>
      </c>
      <c r="BZ7" s="396"/>
      <c r="CA7" s="396"/>
      <c r="CB7" s="408" t="s">
        <v>380</v>
      </c>
      <c r="CC7" s="409"/>
    </row>
    <row r="8" spans="1:83" ht="33" customHeight="1">
      <c r="A8" s="148"/>
      <c r="B8" s="149"/>
      <c r="C8" s="152"/>
      <c r="D8" s="154"/>
      <c r="E8" s="374"/>
      <c r="F8" s="376" t="s">
        <v>489</v>
      </c>
      <c r="G8" s="384" t="s">
        <v>496</v>
      </c>
      <c r="H8" s="386"/>
      <c r="I8" s="376" t="s">
        <v>490</v>
      </c>
      <c r="J8" s="376" t="s">
        <v>492</v>
      </c>
      <c r="K8" s="376" t="s">
        <v>491</v>
      </c>
      <c r="L8" s="378" t="s">
        <v>9094</v>
      </c>
      <c r="M8" s="378" t="s">
        <v>9095</v>
      </c>
      <c r="N8" s="378" t="s">
        <v>484</v>
      </c>
      <c r="O8" s="380" t="s">
        <v>485</v>
      </c>
      <c r="P8" s="380" t="s">
        <v>486</v>
      </c>
      <c r="Q8" s="392"/>
      <c r="R8" s="400"/>
      <c r="S8" s="397"/>
      <c r="T8" s="398"/>
      <c r="U8" s="398"/>
      <c r="V8" s="398"/>
      <c r="W8" s="397"/>
      <c r="X8" s="397"/>
      <c r="Y8" s="397"/>
      <c r="Z8" s="397"/>
      <c r="AA8" s="397"/>
      <c r="AB8" s="399"/>
      <c r="AC8" s="399"/>
      <c r="AD8" s="399"/>
      <c r="AE8" s="399" t="s">
        <v>424</v>
      </c>
      <c r="AF8" s="399" t="s">
        <v>425</v>
      </c>
      <c r="AG8" s="399" t="s">
        <v>9077</v>
      </c>
      <c r="AH8" s="399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 t="s">
        <v>522</v>
      </c>
      <c r="AT8" s="399" t="s">
        <v>381</v>
      </c>
      <c r="AU8" s="399"/>
      <c r="AV8" s="399"/>
      <c r="AW8" s="399"/>
      <c r="AX8" s="399"/>
      <c r="AY8" s="399"/>
      <c r="AZ8" s="396"/>
      <c r="BA8" s="396"/>
      <c r="BB8" s="396"/>
      <c r="BC8" s="396"/>
      <c r="BD8" s="396"/>
      <c r="BE8" s="396" t="s">
        <v>541</v>
      </c>
      <c r="BF8" s="396" t="s">
        <v>384</v>
      </c>
      <c r="BG8" s="396"/>
      <c r="BH8" s="396"/>
      <c r="BI8" s="396"/>
      <c r="BJ8" s="396"/>
      <c r="BK8" s="396"/>
      <c r="BL8" s="396"/>
      <c r="BM8" s="396"/>
      <c r="BN8" s="396"/>
      <c r="BO8" s="396"/>
      <c r="BP8" s="374"/>
      <c r="BQ8" s="374"/>
      <c r="BR8" s="374"/>
      <c r="BS8" s="396"/>
      <c r="BT8" s="396"/>
      <c r="BU8" s="396"/>
      <c r="BV8" s="396"/>
      <c r="BW8" s="396"/>
      <c r="BX8" s="396"/>
      <c r="BY8" s="396"/>
      <c r="BZ8" s="396"/>
      <c r="CA8" s="396"/>
      <c r="CB8" s="409"/>
      <c r="CC8" s="409"/>
    </row>
    <row r="9" spans="1:83" ht="106.5" customHeight="1">
      <c r="A9" s="148"/>
      <c r="B9" s="149"/>
      <c r="C9" s="152"/>
      <c r="D9" s="154"/>
      <c r="E9" s="374"/>
      <c r="F9" s="377"/>
      <c r="G9" s="394"/>
      <c r="H9" s="395"/>
      <c r="I9" s="377"/>
      <c r="J9" s="377"/>
      <c r="K9" s="377"/>
      <c r="L9" s="379"/>
      <c r="M9" s="379"/>
      <c r="N9" s="379"/>
      <c r="O9" s="379"/>
      <c r="P9" s="379"/>
      <c r="Q9" s="394"/>
      <c r="R9" s="401"/>
      <c r="S9" s="397"/>
      <c r="T9" s="398"/>
      <c r="U9" s="398"/>
      <c r="V9" s="398"/>
      <c r="W9" s="397"/>
      <c r="X9" s="397"/>
      <c r="Y9" s="397"/>
      <c r="Z9" s="397"/>
      <c r="AA9" s="397"/>
      <c r="AB9" s="399"/>
      <c r="AC9" s="399"/>
      <c r="AD9" s="399"/>
      <c r="AE9" s="399"/>
      <c r="AF9" s="399"/>
      <c r="AG9" s="228" t="s">
        <v>538</v>
      </c>
      <c r="AH9" s="228" t="s">
        <v>539</v>
      </c>
      <c r="AI9" s="396"/>
      <c r="AJ9" s="396"/>
      <c r="AK9" s="396"/>
      <c r="AL9" s="229" t="s">
        <v>414</v>
      </c>
      <c r="AM9" s="229" t="s">
        <v>415</v>
      </c>
      <c r="AN9" s="229" t="s">
        <v>416</v>
      </c>
      <c r="AO9" s="229" t="s">
        <v>388</v>
      </c>
      <c r="AP9" s="396"/>
      <c r="AQ9" s="396"/>
      <c r="AR9" s="396"/>
      <c r="AS9" s="396"/>
      <c r="AT9" s="228" t="s">
        <v>523</v>
      </c>
      <c r="AU9" s="228" t="s">
        <v>524</v>
      </c>
      <c r="AV9" s="228" t="s">
        <v>525</v>
      </c>
      <c r="AW9" s="228" t="s">
        <v>526</v>
      </c>
      <c r="AX9" s="228" t="s">
        <v>521</v>
      </c>
      <c r="AY9" s="211" t="s">
        <v>527</v>
      </c>
      <c r="AZ9" s="229" t="s">
        <v>9086</v>
      </c>
      <c r="BA9" s="229" t="s">
        <v>9087</v>
      </c>
      <c r="BB9" s="211" t="s">
        <v>529</v>
      </c>
      <c r="BC9" s="229" t="s">
        <v>530</v>
      </c>
      <c r="BD9" s="229" t="s">
        <v>540</v>
      </c>
      <c r="BE9" s="396"/>
      <c r="BF9" s="229" t="s">
        <v>9081</v>
      </c>
      <c r="BG9" s="229" t="s">
        <v>9088</v>
      </c>
      <c r="BH9" s="229" t="s">
        <v>533</v>
      </c>
      <c r="BI9" s="396"/>
      <c r="BJ9" s="396"/>
      <c r="BK9" s="229" t="s">
        <v>508</v>
      </c>
      <c r="BL9" s="229" t="s">
        <v>389</v>
      </c>
      <c r="BM9" s="229" t="s">
        <v>536</v>
      </c>
      <c r="BN9" s="229" t="s">
        <v>408</v>
      </c>
      <c r="BO9" s="229" t="s">
        <v>397</v>
      </c>
      <c r="BP9" s="226" t="s">
        <v>390</v>
      </c>
      <c r="BQ9" s="226" t="s">
        <v>391</v>
      </c>
      <c r="BR9" s="226" t="s">
        <v>223</v>
      </c>
      <c r="BS9" s="229" t="s">
        <v>418</v>
      </c>
      <c r="BT9" s="229" t="s">
        <v>419</v>
      </c>
      <c r="BU9" s="229" t="s">
        <v>420</v>
      </c>
      <c r="BV9" s="229" t="s">
        <v>421</v>
      </c>
      <c r="BW9" s="229" t="s">
        <v>422</v>
      </c>
      <c r="BX9" s="229" t="s">
        <v>9083</v>
      </c>
      <c r="BY9" s="229" t="s">
        <v>392</v>
      </c>
      <c r="BZ9" s="229" t="s">
        <v>393</v>
      </c>
      <c r="CA9" s="229" t="s">
        <v>9084</v>
      </c>
      <c r="CB9" s="213" t="s">
        <v>481</v>
      </c>
      <c r="CC9" s="213" t="s">
        <v>394</v>
      </c>
    </row>
    <row r="10" spans="1:83" ht="11.25" customHeight="1">
      <c r="A10" s="148"/>
      <c r="B10" s="149"/>
      <c r="C10" s="152"/>
      <c r="D10" s="154"/>
      <c r="E10" s="227">
        <v>3</v>
      </c>
      <c r="F10" s="384">
        <v>4</v>
      </c>
      <c r="G10" s="385"/>
      <c r="H10" s="385"/>
      <c r="I10" s="385"/>
      <c r="J10" s="385"/>
      <c r="K10" s="385"/>
      <c r="L10" s="387"/>
      <c r="M10" s="387"/>
      <c r="N10" s="385"/>
      <c r="O10" s="385"/>
      <c r="P10" s="386"/>
      <c r="Q10" s="384">
        <v>5</v>
      </c>
      <c r="R10" s="385"/>
      <c r="S10" s="393"/>
      <c r="T10" s="208">
        <v>6</v>
      </c>
      <c r="U10" s="208">
        <v>7</v>
      </c>
      <c r="V10" s="208">
        <v>8</v>
      </c>
      <c r="W10" s="208">
        <v>9</v>
      </c>
      <c r="X10" s="208">
        <v>10</v>
      </c>
      <c r="Y10" s="208">
        <v>11</v>
      </c>
      <c r="Z10" s="208">
        <v>12</v>
      </c>
      <c r="AA10" s="208">
        <v>13</v>
      </c>
      <c r="AB10" s="208">
        <v>14</v>
      </c>
      <c r="AC10" s="208">
        <v>15</v>
      </c>
      <c r="AD10" s="208">
        <v>16</v>
      </c>
      <c r="AE10" s="208">
        <v>17</v>
      </c>
      <c r="AF10" s="208">
        <v>18</v>
      </c>
      <c r="AG10" s="208">
        <v>19</v>
      </c>
      <c r="AH10" s="208">
        <v>20</v>
      </c>
      <c r="AI10" s="208">
        <v>21</v>
      </c>
      <c r="AJ10" s="208">
        <v>22</v>
      </c>
      <c r="AK10" s="208">
        <v>23</v>
      </c>
      <c r="AL10" s="208">
        <v>24</v>
      </c>
      <c r="AM10" s="208">
        <v>25</v>
      </c>
      <c r="AN10" s="208">
        <v>26</v>
      </c>
      <c r="AO10" s="208">
        <v>27</v>
      </c>
      <c r="AP10" s="208">
        <v>28</v>
      </c>
      <c r="AQ10" s="208">
        <v>29</v>
      </c>
      <c r="AR10" s="208">
        <v>30</v>
      </c>
      <c r="AS10" s="208">
        <v>31</v>
      </c>
      <c r="AT10" s="208">
        <v>32</v>
      </c>
      <c r="AU10" s="208">
        <v>33</v>
      </c>
      <c r="AV10" s="208">
        <v>34</v>
      </c>
      <c r="AW10" s="208">
        <v>35</v>
      </c>
      <c r="AX10" s="208">
        <v>36</v>
      </c>
      <c r="AY10" s="208">
        <v>37</v>
      </c>
      <c r="AZ10" s="208">
        <v>38</v>
      </c>
      <c r="BA10" s="208">
        <v>39</v>
      </c>
      <c r="BB10" s="208">
        <v>40</v>
      </c>
      <c r="BC10" s="208">
        <v>41</v>
      </c>
      <c r="BD10" s="208">
        <v>42</v>
      </c>
      <c r="BE10" s="208">
        <v>43</v>
      </c>
      <c r="BF10" s="208">
        <v>44</v>
      </c>
      <c r="BG10" s="208">
        <v>45</v>
      </c>
      <c r="BH10" s="208">
        <v>46</v>
      </c>
      <c r="BI10" s="208">
        <v>47</v>
      </c>
      <c r="BJ10" s="208">
        <v>48</v>
      </c>
      <c r="BK10" s="208">
        <v>49</v>
      </c>
      <c r="BL10" s="208">
        <v>50</v>
      </c>
      <c r="BM10" s="208">
        <v>51</v>
      </c>
      <c r="BN10" s="208">
        <v>52</v>
      </c>
      <c r="BO10" s="208">
        <v>53</v>
      </c>
      <c r="BP10" s="208">
        <v>54</v>
      </c>
      <c r="BQ10" s="208">
        <v>55</v>
      </c>
      <c r="BR10" s="208">
        <v>56</v>
      </c>
      <c r="BS10" s="208">
        <v>57</v>
      </c>
      <c r="BT10" s="208">
        <v>58</v>
      </c>
      <c r="BU10" s="208">
        <v>59</v>
      </c>
      <c r="BV10" s="208">
        <v>60</v>
      </c>
      <c r="BW10" s="208">
        <v>61</v>
      </c>
      <c r="BX10" s="208">
        <v>62</v>
      </c>
      <c r="BY10" s="208">
        <v>63</v>
      </c>
      <c r="BZ10" s="208">
        <v>64</v>
      </c>
      <c r="CA10" s="208">
        <v>65</v>
      </c>
      <c r="CB10" s="208">
        <v>66</v>
      </c>
      <c r="CC10" s="208">
        <v>67</v>
      </c>
    </row>
    <row r="11" spans="1:83" s="278" customFormat="1" ht="27" customHeight="1">
      <c r="A11" s="273"/>
      <c r="B11" s="273"/>
      <c r="C11" s="274"/>
      <c r="D11" s="275"/>
      <c r="E11" s="264">
        <f>COUNTA(E12:E13)-1</f>
        <v>0</v>
      </c>
      <c r="F11" s="255" t="str">
        <f>"Всего по субъекту РФ (" &amp;REGION_NAME &amp; ")"</f>
        <v>Всего по субъекту РФ (Кировская область)</v>
      </c>
      <c r="G11" s="276"/>
      <c r="H11" s="276"/>
      <c r="I11" s="277"/>
      <c r="J11" s="277"/>
      <c r="K11" s="277"/>
      <c r="L11" s="295">
        <f>SUMIF($G12:$G13,"mr",L12:L13)</f>
        <v>0</v>
      </c>
      <c r="M11" s="295">
        <f>SUMIF($G12:$G13,"mr",M12:M13)</f>
        <v>0</v>
      </c>
      <c r="N11" s="264">
        <f>SUMIF($G12:$G13,"mr",N12:N13)</f>
        <v>0</v>
      </c>
      <c r="O11" s="264">
        <f>SUMIF($G12:$G13,"mr",O12:O13)</f>
        <v>0</v>
      </c>
      <c r="P11" s="264">
        <f>SUMIF($G12:$G13,"mr",P12:P13)</f>
        <v>0</v>
      </c>
      <c r="Q11" s="267"/>
      <c r="R11" s="267"/>
      <c r="S11" s="264">
        <f>SUMIF($G12:$G13,"mr",S12:S13)</f>
        <v>0</v>
      </c>
      <c r="T11" s="268">
        <f>SUM(T12:T13)/2</f>
        <v>0</v>
      </c>
      <c r="U11" s="264">
        <f>COUNTIF(U12:U13,"да")</f>
        <v>0</v>
      </c>
      <c r="V11" s="272"/>
      <c r="W11" s="264"/>
      <c r="X11" s="264"/>
      <c r="Y11" s="264"/>
      <c r="Z11" s="264"/>
      <c r="AA11" s="268"/>
      <c r="AB11" s="268">
        <f>SUM(AB12:AB13)/2</f>
        <v>0</v>
      </c>
      <c r="AC11" s="268">
        <f>SUM(AC12:AC13)/2</f>
        <v>0</v>
      </c>
      <c r="AD11" s="268">
        <f>SUM(AD12:AD13)/2</f>
        <v>0</v>
      </c>
      <c r="AE11" s="264">
        <f>SUMIF($G12:$G13,"mr",AE12:AE13)</f>
        <v>0</v>
      </c>
      <c r="AF11" s="264">
        <f>SUMIF($G12:$G13,"mr",AF12:AF13)</f>
        <v>0</v>
      </c>
      <c r="AG11" s="264">
        <f>SUMIF($G12:$G13,"mr",AG12:AG13)</f>
        <v>0</v>
      </c>
      <c r="AH11" s="264">
        <f>SUMIF($G12:$G13,"mr",AH12:AH13)</f>
        <v>0</v>
      </c>
      <c r="AI11" s="264">
        <f>SUMIF($G12:$G13,"mr",AI12:AI13)</f>
        <v>0</v>
      </c>
      <c r="AJ11" s="264"/>
      <c r="AK11" s="264"/>
      <c r="AL11" s="264">
        <f>SUMIF($G12:$G13,"mr",AL12:AL13)</f>
        <v>0</v>
      </c>
      <c r="AM11" s="264">
        <f>SUMIF($G12:$G13,"mr",AM12:AM13)</f>
        <v>0</v>
      </c>
      <c r="AN11" s="264">
        <f>SUMIF($G12:$G13,"mr",AN12:AN13)</f>
        <v>0</v>
      </c>
      <c r="AO11" s="264">
        <f>SUMIF($G12:$G13,"mr",AO12:AO13)</f>
        <v>0</v>
      </c>
      <c r="AP11" s="264"/>
      <c r="AQ11" s="268"/>
      <c r="AR11" s="268"/>
      <c r="AS11" s="268">
        <f t="shared" ref="AS11:AY11" si="0">SUM(AS12:AS13)/2</f>
        <v>0</v>
      </c>
      <c r="AT11" s="268">
        <f t="shared" si="0"/>
        <v>0</v>
      </c>
      <c r="AU11" s="268">
        <f t="shared" si="0"/>
        <v>0</v>
      </c>
      <c r="AV11" s="268">
        <f t="shared" si="0"/>
        <v>0</v>
      </c>
      <c r="AW11" s="268">
        <f t="shared" si="0"/>
        <v>0</v>
      </c>
      <c r="AX11" s="268">
        <f t="shared" si="0"/>
        <v>0</v>
      </c>
      <c r="AY11" s="268">
        <f t="shared" si="0"/>
        <v>0</v>
      </c>
      <c r="AZ11" s="268"/>
      <c r="BA11" s="268">
        <f>IFERROR( AVERAGEIF($G$12:$G$13,"mr",BA12:BA13),0)</f>
        <v>0</v>
      </c>
      <c r="BB11" s="268">
        <f>SUM(BB12:BB13)/2</f>
        <v>0</v>
      </c>
      <c r="BC11" s="269">
        <f>SUM(BC12:BC13)/2</f>
        <v>0</v>
      </c>
      <c r="BD11" s="271">
        <f>IF(BC11=0,0,BB11/BC11)</f>
        <v>0</v>
      </c>
      <c r="BE11" s="268"/>
      <c r="BF11" s="269"/>
      <c r="BG11" s="268">
        <f>IFERROR( AVERAGEIF($G$12:$G$13,"mr",BG12:BG13),0)</f>
        <v>0</v>
      </c>
      <c r="BH11" s="269">
        <f>SUM(BH12:BH13)/2</f>
        <v>0</v>
      </c>
      <c r="BI11" s="269">
        <f>SUM(BI12:BI13)/2</f>
        <v>0</v>
      </c>
      <c r="BJ11" s="269">
        <f>SUM(BJ12:BJ13)/2</f>
        <v>0</v>
      </c>
      <c r="BK11" s="264">
        <f>COUNTIF(BK12:BK13,"да")</f>
        <v>0</v>
      </c>
      <c r="BL11" s="269"/>
      <c r="BM11" s="269">
        <f>SUM(BM12:BM13)/2</f>
        <v>0</v>
      </c>
      <c r="BN11" s="269"/>
      <c r="BO11" s="264"/>
      <c r="BP11" s="264">
        <f>SUMIF($G12:$G13,"mr",BP12:BP13)</f>
        <v>0</v>
      </c>
      <c r="BQ11" s="272"/>
      <c r="BR11" s="264">
        <f t="shared" ref="BR11:BX11" si="1">SUMIF($G12:$G13,"mr",BR12:BR13)</f>
        <v>0</v>
      </c>
      <c r="BS11" s="264">
        <f t="shared" si="1"/>
        <v>0</v>
      </c>
      <c r="BT11" s="264">
        <f t="shared" si="1"/>
        <v>0</v>
      </c>
      <c r="BU11" s="264">
        <f t="shared" si="1"/>
        <v>0</v>
      </c>
      <c r="BV11" s="264">
        <f t="shared" si="1"/>
        <v>0</v>
      </c>
      <c r="BW11" s="264">
        <f t="shared" si="1"/>
        <v>0</v>
      </c>
      <c r="BX11" s="264">
        <f t="shared" si="1"/>
        <v>0</v>
      </c>
      <c r="BY11" s="264"/>
      <c r="BZ11" s="264"/>
      <c r="CA11" s="264"/>
      <c r="CB11" s="264">
        <f>SUMIF($G12:$G13,"mr",CB12:CB13)</f>
        <v>0</v>
      </c>
      <c r="CC11" s="264"/>
    </row>
    <row r="12" spans="1:83" ht="5.25" customHeight="1">
      <c r="A12" s="148" t="s">
        <v>9071</v>
      </c>
      <c r="B12" s="149"/>
      <c r="C12" s="152"/>
      <c r="D12" s="154"/>
      <c r="E12" s="183">
        <v>0</v>
      </c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5"/>
      <c r="T12" s="154"/>
      <c r="U12" s="144"/>
      <c r="V12" s="144"/>
      <c r="AB12" s="154"/>
      <c r="AC12" s="154"/>
      <c r="AD12" s="154"/>
      <c r="AS12" s="154"/>
      <c r="AT12" s="154"/>
      <c r="AU12" s="154"/>
      <c r="AV12" s="154"/>
      <c r="AW12" s="154"/>
      <c r="AX12" s="154"/>
      <c r="AY12" s="154"/>
      <c r="BA12" s="154"/>
      <c r="BB12" s="154"/>
      <c r="BC12" s="223"/>
      <c r="BG12" s="154"/>
      <c r="BH12" s="223"/>
      <c r="BI12" s="223"/>
      <c r="BJ12" s="223"/>
      <c r="BM12" s="223"/>
    </row>
    <row r="13" spans="1:83" ht="11.25">
      <c r="A13" s="139" t="s">
        <v>9071</v>
      </c>
      <c r="E13" s="180"/>
      <c r="F13" s="206" t="s">
        <v>497</v>
      </c>
      <c r="G13" s="181"/>
      <c r="H13" s="181"/>
      <c r="I13" s="181"/>
      <c r="J13" s="181"/>
      <c r="K13" s="181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15"/>
    </row>
  </sheetData>
  <sheetProtection password="C745" sheet="1" objects="1" scenarios="1" formatColumns="0" formatRows="0" autoFilter="0"/>
  <autoFilter ref="F11:CC13"/>
  <dataConsolidate/>
  <mergeCells count="54">
    <mergeCell ref="AI7:AI9"/>
    <mergeCell ref="E5:P5"/>
    <mergeCell ref="E7:E9"/>
    <mergeCell ref="F7:P7"/>
    <mergeCell ref="Q7:R9"/>
    <mergeCell ref="S7:S9"/>
    <mergeCell ref="F8:F9"/>
    <mergeCell ref="G8:H9"/>
    <mergeCell ref="I8:I9"/>
    <mergeCell ref="P8:P9"/>
    <mergeCell ref="J8:J9"/>
    <mergeCell ref="K8:K9"/>
    <mergeCell ref="N8:N9"/>
    <mergeCell ref="O8:O9"/>
    <mergeCell ref="AC7:AC9"/>
    <mergeCell ref="AD7:AD9"/>
    <mergeCell ref="AS8:AS9"/>
    <mergeCell ref="AK7:AK9"/>
    <mergeCell ref="AL7:AO8"/>
    <mergeCell ref="AP7:AP9"/>
    <mergeCell ref="AQ7:AQ9"/>
    <mergeCell ref="AR7:AR9"/>
    <mergeCell ref="L8:L9"/>
    <mergeCell ref="CB7:CC8"/>
    <mergeCell ref="AZ7:BD8"/>
    <mergeCell ref="BE7:BH7"/>
    <mergeCell ref="BI7:BI9"/>
    <mergeCell ref="BJ7:BJ9"/>
    <mergeCell ref="BK7:BO8"/>
    <mergeCell ref="BP7:BR8"/>
    <mergeCell ref="BE8:BE9"/>
    <mergeCell ref="BF8:BH8"/>
    <mergeCell ref="AJ7:AJ9"/>
    <mergeCell ref="AT8:AY8"/>
    <mergeCell ref="BS7:BU8"/>
    <mergeCell ref="BV7:BX8"/>
    <mergeCell ref="BY7:CA8"/>
    <mergeCell ref="AS7:AY7"/>
    <mergeCell ref="AE7:AH7"/>
    <mergeCell ref="AE8:AE9"/>
    <mergeCell ref="AF8:AF9"/>
    <mergeCell ref="AG8:AH8"/>
    <mergeCell ref="F10:P10"/>
    <mergeCell ref="Q10:S10"/>
    <mergeCell ref="AA7:AA9"/>
    <mergeCell ref="AB7:AB9"/>
    <mergeCell ref="U7:U9"/>
    <mergeCell ref="W7:W9"/>
    <mergeCell ref="X7:X9"/>
    <mergeCell ref="Y7:Y9"/>
    <mergeCell ref="Z7:Z9"/>
    <mergeCell ref="V7:V9"/>
    <mergeCell ref="T7:T9"/>
    <mergeCell ref="M8:M9"/>
  </mergeCells>
  <dataValidations count="4">
    <dataValidation type="date" operator="notEqual" allowBlank="1" showInputMessage="1" showErrorMessage="1" sqref="X13 Z13 AJ13 AP13:AQ13 BZ13:CA13">
      <formula1>1</formula1>
    </dataValidation>
    <dataValidation type="decimal" allowBlank="1" showInputMessage="1" showErrorMessage="1" sqref="BA13 BG13">
      <formula1>0</formula1>
      <formula2>100</formula2>
    </dataValidation>
    <dataValidation type="textLength" operator="lessThan" allowBlank="1" showInputMessage="1" showErrorMessage="1" sqref="S13">
      <formula1>255</formula1>
    </dataValidation>
    <dataValidation type="decimal" allowBlank="1" showInputMessage="1" showErrorMessage="1" sqref="L13:M13 T13 AB13:AC13 AT13:AY13 BB13:BC13 BH13:BJ13 BM13">
      <formula1>-100000000000000</formula1>
      <formula2>100000000000000</formula2>
    </dataValidation>
  </dataValidations>
  <hyperlinks>
    <hyperlink ref="F13" location="'Всероссийский конкурс 2018'!A1" tooltip="Добавить" display="Добавить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_COMMENTS">
    <tabColor indexed="31"/>
    <pageSetUpPr fitToPage="1"/>
  </sheetPr>
  <dimension ref="A1:G11"/>
  <sheetViews>
    <sheetView showGridLines="0" topLeftCell="C6" zoomScaleNormal="100" workbookViewId="0"/>
  </sheetViews>
  <sheetFormatPr defaultRowHeight="11.25"/>
  <cols>
    <col min="1" max="1" width="37.140625" style="66" hidden="1" customWidth="1"/>
    <col min="2" max="2" width="7.7109375" style="66" hidden="1" customWidth="1"/>
    <col min="3" max="3" width="2.140625" style="66" customWidth="1"/>
    <col min="4" max="4" width="5.7109375" style="67" customWidth="1"/>
    <col min="5" max="5" width="4.7109375" style="67" customWidth="1"/>
    <col min="6" max="6" width="90.42578125" style="67" customWidth="1"/>
    <col min="7" max="16384" width="9.140625" style="67"/>
  </cols>
  <sheetData>
    <row r="1" spans="1:7" hidden="1"/>
    <row r="2" spans="1:7" hidden="1">
      <c r="B2" s="68"/>
    </row>
    <row r="3" spans="1:7" hidden="1"/>
    <row r="4" spans="1:7" hidden="1"/>
    <row r="5" spans="1:7" hidden="1">
      <c r="B5" s="68"/>
    </row>
    <row r="6" spans="1:7" s="8" customFormat="1">
      <c r="A6" s="69"/>
      <c r="B6" s="69"/>
      <c r="C6" s="69"/>
      <c r="D6" s="70"/>
      <c r="E6" s="71"/>
      <c r="F6" s="71"/>
      <c r="G6" s="70"/>
    </row>
    <row r="7" spans="1:7" s="62" customFormat="1" ht="18" customHeight="1">
      <c r="A7" s="59"/>
      <c r="B7" s="60"/>
      <c r="C7" s="61"/>
      <c r="E7" s="357" t="s">
        <v>280</v>
      </c>
      <c r="F7" s="359"/>
    </row>
    <row r="8" spans="1:7" s="8" customFormat="1">
      <c r="A8" s="69"/>
      <c r="B8" s="69"/>
      <c r="C8" s="69"/>
      <c r="D8" s="70"/>
      <c r="E8" s="6"/>
      <c r="F8" s="6"/>
      <c r="G8" s="70"/>
    </row>
    <row r="9" spans="1:7" s="74" customFormat="1" ht="30" customHeight="1">
      <c r="A9" s="72"/>
      <c r="B9" s="72"/>
      <c r="C9" s="72"/>
      <c r="D9" s="73"/>
      <c r="E9" s="112" t="s">
        <v>281</v>
      </c>
      <c r="F9" s="113"/>
    </row>
    <row r="10" spans="1:7" ht="12" customHeight="1">
      <c r="D10" s="75"/>
      <c r="E10" s="114"/>
      <c r="F10" s="115" t="s">
        <v>282</v>
      </c>
    </row>
    <row r="11" spans="1:7" ht="20.100000000000001" customHeight="1">
      <c r="D11" s="75"/>
      <c r="E11" s="75"/>
      <c r="F11" s="75"/>
    </row>
  </sheetData>
  <sheetProtection password="C745" sheet="1" objects="1" scenarios="1" formatColumns="0" formatRows="0" autoFilter="0"/>
  <mergeCells count="1">
    <mergeCell ref="E7:F7"/>
  </mergeCells>
  <phoneticPr fontId="4" type="noConversion"/>
  <hyperlinks>
    <hyperlink ref="F10" location="'Комментарии'!A1" tooltip="Добавить комментарий" display="Добавить комментарий"/>
  </hyperlinks>
  <printOptions horizontalCentered="1"/>
  <pageMargins left="0.24000000000000002" right="0.24000000000000002" top="0.24000000000000002" bottom="0.24000000000000002" header="0.24000000000000002" footer="0.24000000000000002"/>
  <pageSetup paperSize="9" scale="81" fitToHeight="0" orientation="portrait" horizontalDpi="200" verticalDpi="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ALIDATION_SHEET">
    <tabColor indexed="31"/>
  </sheetPr>
  <dimension ref="A1:I511"/>
  <sheetViews>
    <sheetView showGridLines="0" topLeftCell="C8" zoomScaleNormal="100" workbookViewId="0"/>
  </sheetViews>
  <sheetFormatPr defaultRowHeight="11.25"/>
  <cols>
    <col min="1" max="2" width="7.7109375" style="17" hidden="1" customWidth="1"/>
    <col min="3" max="3" width="2.7109375" style="17" customWidth="1"/>
    <col min="4" max="4" width="2.7109375" style="21" customWidth="1"/>
    <col min="5" max="6" width="32.7109375" style="22" customWidth="1"/>
    <col min="7" max="7" width="97.7109375" style="23" customWidth="1"/>
    <col min="8" max="8" width="25.7109375" style="22" customWidth="1"/>
    <col min="9" max="10" width="2.7109375" style="21" customWidth="1"/>
    <col min="11" max="16384" width="9.140625" style="21"/>
  </cols>
  <sheetData>
    <row r="1" spans="1:9" hidden="1"/>
    <row r="2" spans="1:9" hidden="1"/>
    <row r="3" spans="1:9" hidden="1"/>
    <row r="4" spans="1:9" hidden="1"/>
    <row r="5" spans="1:9" hidden="1"/>
    <row r="6" spans="1:9" hidden="1"/>
    <row r="7" spans="1:9" hidden="1"/>
    <row r="8" spans="1:9">
      <c r="A8" s="24"/>
      <c r="B8" s="24"/>
      <c r="C8" s="24"/>
      <c r="D8" s="25"/>
      <c r="E8" s="26"/>
      <c r="F8" s="26"/>
      <c r="G8" s="27"/>
      <c r="H8" s="26"/>
      <c r="I8" s="25"/>
    </row>
    <row r="9" spans="1:9" s="16" customFormat="1" ht="18" customHeight="1">
      <c r="A9" s="14"/>
      <c r="B9" s="13"/>
      <c r="C9" s="15"/>
      <c r="E9" s="357" t="s">
        <v>287</v>
      </c>
      <c r="F9" s="413"/>
      <c r="G9" s="413"/>
      <c r="H9" s="359"/>
    </row>
    <row r="10" spans="1:9">
      <c r="A10" s="24"/>
      <c r="B10" s="24"/>
      <c r="C10" s="24"/>
      <c r="D10" s="25"/>
      <c r="E10" s="6"/>
      <c r="F10" s="6"/>
      <c r="G10" s="20"/>
      <c r="H10" s="6"/>
      <c r="I10" s="25"/>
    </row>
    <row r="11" spans="1:9" ht="30" customHeight="1">
      <c r="D11" s="25"/>
      <c r="E11" s="136" t="s">
        <v>284</v>
      </c>
      <c r="F11" s="136" t="s">
        <v>285</v>
      </c>
      <c r="G11" s="136" t="s">
        <v>286</v>
      </c>
      <c r="H11" s="136" t="s">
        <v>310</v>
      </c>
      <c r="I11" s="25"/>
    </row>
    <row r="12" spans="1:9" ht="12.75">
      <c r="E12" s="233" t="s">
        <v>9298</v>
      </c>
      <c r="F12" s="234"/>
      <c r="G12" s="235" t="s">
        <v>9299</v>
      </c>
      <c r="H12" s="236" t="s">
        <v>9300</v>
      </c>
    </row>
    <row r="13" spans="1:9" ht="12.75">
      <c r="E13" s="299" t="s">
        <v>9301</v>
      </c>
      <c r="F13" s="299"/>
      <c r="G13" s="300" t="s">
        <v>9299</v>
      </c>
      <c r="H13" s="301" t="s">
        <v>9300</v>
      </c>
    </row>
    <row r="14" spans="1:9" ht="12.75">
      <c r="E14" s="299" t="s">
        <v>9302</v>
      </c>
      <c r="F14" s="299"/>
      <c r="G14" s="300" t="s">
        <v>9299</v>
      </c>
      <c r="H14" s="301" t="s">
        <v>9300</v>
      </c>
    </row>
    <row r="15" spans="1:9" ht="12.75">
      <c r="E15" s="299" t="s">
        <v>9303</v>
      </c>
      <c r="F15" s="299"/>
      <c r="G15" s="300" t="s">
        <v>9299</v>
      </c>
      <c r="H15" s="301" t="s">
        <v>9300</v>
      </c>
    </row>
    <row r="16" spans="1:9" ht="12.75">
      <c r="E16" s="299" t="s">
        <v>9304</v>
      </c>
      <c r="F16" s="299"/>
      <c r="G16" s="300" t="s">
        <v>9299</v>
      </c>
      <c r="H16" s="301" t="s">
        <v>9300</v>
      </c>
    </row>
    <row r="17" spans="5:8" ht="12.75">
      <c r="E17" s="299" t="s">
        <v>9305</v>
      </c>
      <c r="F17" s="299"/>
      <c r="G17" s="300" t="s">
        <v>9299</v>
      </c>
      <c r="H17" s="301" t="s">
        <v>9300</v>
      </c>
    </row>
    <row r="18" spans="5:8" ht="12.75">
      <c r="E18" s="299" t="s">
        <v>9306</v>
      </c>
      <c r="F18" s="301"/>
      <c r="G18" s="300" t="s">
        <v>9299</v>
      </c>
      <c r="H18" s="301" t="s">
        <v>9300</v>
      </c>
    </row>
    <row r="19" spans="5:8" ht="12.75">
      <c r="E19" s="299" t="s">
        <v>9307</v>
      </c>
      <c r="F19" s="301"/>
      <c r="G19" s="300" t="s">
        <v>9299</v>
      </c>
      <c r="H19" s="301" t="s">
        <v>9300</v>
      </c>
    </row>
    <row r="20" spans="5:8" ht="12.75">
      <c r="E20" s="299" t="s">
        <v>9308</v>
      </c>
      <c r="F20" s="301"/>
      <c r="G20" s="300" t="s">
        <v>9299</v>
      </c>
      <c r="H20" s="301" t="s">
        <v>9300</v>
      </c>
    </row>
    <row r="21" spans="5:8" ht="12.75">
      <c r="E21" s="299" t="s">
        <v>9309</v>
      </c>
      <c r="F21" s="301"/>
      <c r="G21" s="300" t="s">
        <v>9299</v>
      </c>
      <c r="H21" s="301" t="s">
        <v>9300</v>
      </c>
    </row>
    <row r="22" spans="5:8" ht="12.75">
      <c r="E22" s="299" t="s">
        <v>9310</v>
      </c>
      <c r="F22" s="301"/>
      <c r="G22" s="300" t="s">
        <v>9299</v>
      </c>
      <c r="H22" s="301" t="s">
        <v>9300</v>
      </c>
    </row>
    <row r="23" spans="5:8" ht="12.75">
      <c r="E23" s="299" t="s">
        <v>9311</v>
      </c>
      <c r="F23" s="301"/>
      <c r="G23" s="300" t="s">
        <v>9299</v>
      </c>
      <c r="H23" s="301" t="s">
        <v>9300</v>
      </c>
    </row>
    <row r="24" spans="5:8" ht="12.75">
      <c r="E24" s="299" t="s">
        <v>9312</v>
      </c>
      <c r="F24" s="301"/>
      <c r="G24" s="300" t="s">
        <v>9299</v>
      </c>
      <c r="H24" s="301" t="s">
        <v>9300</v>
      </c>
    </row>
    <row r="25" spans="5:8" ht="12.75">
      <c r="E25" s="299" t="s">
        <v>9313</v>
      </c>
      <c r="F25" s="301"/>
      <c r="G25" s="300" t="s">
        <v>9299</v>
      </c>
      <c r="H25" s="301" t="s">
        <v>9300</v>
      </c>
    </row>
    <row r="26" spans="5:8" ht="12.75">
      <c r="E26" s="299" t="s">
        <v>9314</v>
      </c>
      <c r="F26" s="301"/>
      <c r="G26" s="300" t="s">
        <v>9299</v>
      </c>
      <c r="H26" s="301" t="s">
        <v>9300</v>
      </c>
    </row>
    <row r="27" spans="5:8" ht="12.75">
      <c r="E27" s="299" t="s">
        <v>9315</v>
      </c>
      <c r="F27" s="301"/>
      <c r="G27" s="300" t="s">
        <v>9299</v>
      </c>
      <c r="H27" s="301" t="s">
        <v>9300</v>
      </c>
    </row>
    <row r="28" spans="5:8" ht="12.75">
      <c r="E28" s="299" t="s">
        <v>9316</v>
      </c>
      <c r="F28" s="301"/>
      <c r="G28" s="300" t="s">
        <v>9299</v>
      </c>
      <c r="H28" s="301" t="s">
        <v>9300</v>
      </c>
    </row>
    <row r="29" spans="5:8" ht="12.75">
      <c r="E29" s="299" t="s">
        <v>9317</v>
      </c>
      <c r="F29" s="301"/>
      <c r="G29" s="300" t="s">
        <v>9299</v>
      </c>
      <c r="H29" s="301" t="s">
        <v>9300</v>
      </c>
    </row>
    <row r="30" spans="5:8" ht="12.75">
      <c r="E30" s="299" t="s">
        <v>9318</v>
      </c>
      <c r="F30" s="301"/>
      <c r="G30" s="300" t="s">
        <v>9299</v>
      </c>
      <c r="H30" s="301" t="s">
        <v>9300</v>
      </c>
    </row>
    <row r="31" spans="5:8" ht="12.75">
      <c r="E31" s="299" t="s">
        <v>9319</v>
      </c>
      <c r="F31" s="301"/>
      <c r="G31" s="300" t="s">
        <v>9299</v>
      </c>
      <c r="H31" s="301" t="s">
        <v>9300</v>
      </c>
    </row>
    <row r="32" spans="5:8" ht="12.75">
      <c r="E32" s="299" t="s">
        <v>9320</v>
      </c>
      <c r="F32" s="301"/>
      <c r="G32" s="300" t="s">
        <v>9299</v>
      </c>
      <c r="H32" s="301" t="s">
        <v>9300</v>
      </c>
    </row>
    <row r="33" spans="5:8" ht="12.75">
      <c r="E33" s="299" t="s">
        <v>9321</v>
      </c>
      <c r="F33" s="301"/>
      <c r="G33" s="300" t="s">
        <v>9299</v>
      </c>
      <c r="H33" s="301" t="s">
        <v>9300</v>
      </c>
    </row>
    <row r="34" spans="5:8" ht="12.75">
      <c r="E34" s="299" t="s">
        <v>9322</v>
      </c>
      <c r="F34" s="301"/>
      <c r="G34" s="300" t="s">
        <v>9299</v>
      </c>
      <c r="H34" s="301" t="s">
        <v>9300</v>
      </c>
    </row>
    <row r="35" spans="5:8" ht="12.75">
      <c r="E35" s="299" t="s">
        <v>9323</v>
      </c>
      <c r="F35" s="301"/>
      <c r="G35" s="300" t="s">
        <v>9299</v>
      </c>
      <c r="H35" s="301" t="s">
        <v>9300</v>
      </c>
    </row>
    <row r="36" spans="5:8" ht="12.75">
      <c r="E36" s="299" t="s">
        <v>9324</v>
      </c>
      <c r="F36" s="301"/>
      <c r="G36" s="300" t="s">
        <v>9299</v>
      </c>
      <c r="H36" s="301" t="s">
        <v>9300</v>
      </c>
    </row>
    <row r="37" spans="5:8" ht="12.75">
      <c r="E37" s="299" t="s">
        <v>9325</v>
      </c>
      <c r="F37" s="301"/>
      <c r="G37" s="300" t="s">
        <v>9299</v>
      </c>
      <c r="H37" s="301" t="s">
        <v>9300</v>
      </c>
    </row>
    <row r="38" spans="5:8" ht="12.75">
      <c r="E38" s="299" t="s">
        <v>9326</v>
      </c>
      <c r="F38" s="301"/>
      <c r="G38" s="300" t="s">
        <v>9299</v>
      </c>
      <c r="H38" s="301" t="s">
        <v>9300</v>
      </c>
    </row>
    <row r="39" spans="5:8" ht="12.75">
      <c r="E39" s="299" t="s">
        <v>9327</v>
      </c>
      <c r="F39" s="301"/>
      <c r="G39" s="300" t="s">
        <v>9299</v>
      </c>
      <c r="H39" s="301" t="s">
        <v>9300</v>
      </c>
    </row>
    <row r="40" spans="5:8" ht="12.75">
      <c r="E40" s="299" t="s">
        <v>9328</v>
      </c>
      <c r="F40" s="301"/>
      <c r="G40" s="300" t="s">
        <v>9299</v>
      </c>
      <c r="H40" s="301" t="s">
        <v>9300</v>
      </c>
    </row>
    <row r="41" spans="5:8" ht="12.75">
      <c r="E41" s="299" t="s">
        <v>9329</v>
      </c>
      <c r="F41" s="301"/>
      <c r="G41" s="300" t="s">
        <v>9299</v>
      </c>
      <c r="H41" s="301" t="s">
        <v>9300</v>
      </c>
    </row>
    <row r="42" spans="5:8" ht="12.75">
      <c r="E42" s="299" t="s">
        <v>9330</v>
      </c>
      <c r="F42" s="301"/>
      <c r="G42" s="300" t="s">
        <v>9299</v>
      </c>
      <c r="H42" s="301" t="s">
        <v>9300</v>
      </c>
    </row>
    <row r="43" spans="5:8" ht="12.75">
      <c r="E43" s="299" t="s">
        <v>9331</v>
      </c>
      <c r="F43" s="301"/>
      <c r="G43" s="300" t="s">
        <v>9299</v>
      </c>
      <c r="H43" s="301" t="s">
        <v>9300</v>
      </c>
    </row>
    <row r="44" spans="5:8" ht="12.75">
      <c r="E44" s="299" t="s">
        <v>9332</v>
      </c>
      <c r="F44" s="301"/>
      <c r="G44" s="300" t="s">
        <v>9299</v>
      </c>
      <c r="H44" s="301" t="s">
        <v>9300</v>
      </c>
    </row>
    <row r="45" spans="5:8" ht="12.75">
      <c r="E45" s="299" t="s">
        <v>9333</v>
      </c>
      <c r="F45" s="301"/>
      <c r="G45" s="300" t="s">
        <v>9299</v>
      </c>
      <c r="H45" s="301" t="s">
        <v>9300</v>
      </c>
    </row>
    <row r="46" spans="5:8" ht="12.75">
      <c r="E46" s="299" t="s">
        <v>9334</v>
      </c>
      <c r="F46" s="301"/>
      <c r="G46" s="300" t="s">
        <v>9299</v>
      </c>
      <c r="H46" s="301" t="s">
        <v>9300</v>
      </c>
    </row>
    <row r="47" spans="5:8" ht="12.75">
      <c r="E47" s="299" t="s">
        <v>9335</v>
      </c>
      <c r="F47" s="301"/>
      <c r="G47" s="300" t="s">
        <v>9299</v>
      </c>
      <c r="H47" s="301" t="s">
        <v>9300</v>
      </c>
    </row>
    <row r="48" spans="5:8" ht="12.75">
      <c r="E48" s="299" t="s">
        <v>9336</v>
      </c>
      <c r="F48" s="301"/>
      <c r="G48" s="300" t="s">
        <v>9299</v>
      </c>
      <c r="H48" s="301" t="s">
        <v>9300</v>
      </c>
    </row>
    <row r="49" spans="5:8" ht="12.75">
      <c r="E49" s="299" t="s">
        <v>9337</v>
      </c>
      <c r="F49" s="301"/>
      <c r="G49" s="300" t="s">
        <v>9299</v>
      </c>
      <c r="H49" s="301" t="s">
        <v>9300</v>
      </c>
    </row>
    <row r="50" spans="5:8" ht="12.75">
      <c r="E50" s="299" t="s">
        <v>9338</v>
      </c>
      <c r="F50" s="301"/>
      <c r="G50" s="300" t="s">
        <v>9299</v>
      </c>
      <c r="H50" s="301" t="s">
        <v>9300</v>
      </c>
    </row>
    <row r="51" spans="5:8" ht="12.75">
      <c r="E51" s="299" t="s">
        <v>9339</v>
      </c>
      <c r="F51" s="301"/>
      <c r="G51" s="300" t="s">
        <v>9299</v>
      </c>
      <c r="H51" s="301" t="s">
        <v>9300</v>
      </c>
    </row>
    <row r="52" spans="5:8" ht="12.75">
      <c r="E52" s="299" t="s">
        <v>9340</v>
      </c>
      <c r="F52" s="301"/>
      <c r="G52" s="300" t="s">
        <v>9299</v>
      </c>
      <c r="H52" s="301" t="s">
        <v>9300</v>
      </c>
    </row>
    <row r="53" spans="5:8" ht="12.75">
      <c r="E53" s="299" t="s">
        <v>9341</v>
      </c>
      <c r="F53" s="301"/>
      <c r="G53" s="300" t="s">
        <v>9299</v>
      </c>
      <c r="H53" s="301" t="s">
        <v>9300</v>
      </c>
    </row>
    <row r="54" spans="5:8" ht="12.75">
      <c r="E54" s="299" t="s">
        <v>9342</v>
      </c>
      <c r="F54" s="301"/>
      <c r="G54" s="300" t="s">
        <v>9299</v>
      </c>
      <c r="H54" s="301" t="s">
        <v>9300</v>
      </c>
    </row>
    <row r="55" spans="5:8" ht="12.75">
      <c r="E55" s="299" t="s">
        <v>9343</v>
      </c>
      <c r="F55" s="301"/>
      <c r="G55" s="300" t="s">
        <v>9299</v>
      </c>
      <c r="H55" s="301" t="s">
        <v>9300</v>
      </c>
    </row>
    <row r="56" spans="5:8" ht="12.75">
      <c r="E56" s="299" t="s">
        <v>9344</v>
      </c>
      <c r="F56" s="301"/>
      <c r="G56" s="300" t="s">
        <v>9299</v>
      </c>
      <c r="H56" s="301" t="s">
        <v>9300</v>
      </c>
    </row>
    <row r="57" spans="5:8" ht="12.75">
      <c r="E57" s="299" t="s">
        <v>9345</v>
      </c>
      <c r="F57" s="301"/>
      <c r="G57" s="300" t="s">
        <v>9299</v>
      </c>
      <c r="H57" s="301" t="s">
        <v>9300</v>
      </c>
    </row>
    <row r="58" spans="5:8" ht="12.75">
      <c r="E58" s="299" t="s">
        <v>9346</v>
      </c>
      <c r="F58" s="301"/>
      <c r="G58" s="300" t="s">
        <v>9299</v>
      </c>
      <c r="H58" s="301" t="s">
        <v>9300</v>
      </c>
    </row>
    <row r="59" spans="5:8" ht="12.75">
      <c r="E59" s="299" t="s">
        <v>9347</v>
      </c>
      <c r="F59" s="301"/>
      <c r="G59" s="300" t="s">
        <v>9299</v>
      </c>
      <c r="H59" s="301" t="s">
        <v>9300</v>
      </c>
    </row>
    <row r="60" spans="5:8" ht="12.75">
      <c r="E60" s="299" t="s">
        <v>9348</v>
      </c>
      <c r="F60" s="301"/>
      <c r="G60" s="300" t="s">
        <v>9299</v>
      </c>
      <c r="H60" s="301" t="s">
        <v>9300</v>
      </c>
    </row>
    <row r="61" spans="5:8" ht="12.75">
      <c r="E61" s="299" t="s">
        <v>9349</v>
      </c>
      <c r="F61" s="301"/>
      <c r="G61" s="300" t="s">
        <v>9299</v>
      </c>
      <c r="H61" s="301" t="s">
        <v>9300</v>
      </c>
    </row>
    <row r="62" spans="5:8" ht="12.75">
      <c r="E62" s="299" t="s">
        <v>9350</v>
      </c>
      <c r="F62" s="301"/>
      <c r="G62" s="300" t="s">
        <v>9299</v>
      </c>
      <c r="H62" s="301" t="s">
        <v>9300</v>
      </c>
    </row>
    <row r="63" spans="5:8" ht="12.75">
      <c r="E63" s="299" t="s">
        <v>9351</v>
      </c>
      <c r="F63" s="301"/>
      <c r="G63" s="300" t="s">
        <v>9299</v>
      </c>
      <c r="H63" s="301" t="s">
        <v>9300</v>
      </c>
    </row>
    <row r="64" spans="5:8" ht="12.75">
      <c r="E64" s="299" t="s">
        <v>9352</v>
      </c>
      <c r="F64" s="301"/>
      <c r="G64" s="300" t="s">
        <v>9299</v>
      </c>
      <c r="H64" s="301" t="s">
        <v>9300</v>
      </c>
    </row>
    <row r="65" spans="5:8" ht="12.75">
      <c r="E65" s="299" t="s">
        <v>9353</v>
      </c>
      <c r="F65" s="301"/>
      <c r="G65" s="300" t="s">
        <v>9299</v>
      </c>
      <c r="H65" s="301" t="s">
        <v>9300</v>
      </c>
    </row>
    <row r="66" spans="5:8" ht="12.75">
      <c r="E66" s="299" t="s">
        <v>9354</v>
      </c>
      <c r="F66" s="301"/>
      <c r="G66" s="300" t="s">
        <v>9299</v>
      </c>
      <c r="H66" s="301" t="s">
        <v>9300</v>
      </c>
    </row>
    <row r="67" spans="5:8" ht="12.75">
      <c r="E67" s="299" t="s">
        <v>9355</v>
      </c>
      <c r="F67" s="301"/>
      <c r="G67" s="300" t="s">
        <v>9299</v>
      </c>
      <c r="H67" s="301" t="s">
        <v>9300</v>
      </c>
    </row>
    <row r="68" spans="5:8" ht="12.75">
      <c r="E68" s="299" t="s">
        <v>9356</v>
      </c>
      <c r="F68" s="301"/>
      <c r="G68" s="300" t="s">
        <v>9299</v>
      </c>
      <c r="H68" s="301" t="s">
        <v>9300</v>
      </c>
    </row>
    <row r="69" spans="5:8" ht="12.75">
      <c r="E69" s="299" t="s">
        <v>9357</v>
      </c>
      <c r="F69" s="301"/>
      <c r="G69" s="300" t="s">
        <v>9299</v>
      </c>
      <c r="H69" s="301" t="s">
        <v>9300</v>
      </c>
    </row>
    <row r="70" spans="5:8" ht="12.75">
      <c r="E70" s="299" t="s">
        <v>9358</v>
      </c>
      <c r="F70" s="301"/>
      <c r="G70" s="300" t="s">
        <v>9299</v>
      </c>
      <c r="H70" s="301" t="s">
        <v>9300</v>
      </c>
    </row>
    <row r="71" spans="5:8" ht="12.75">
      <c r="E71" s="299" t="s">
        <v>9359</v>
      </c>
      <c r="F71" s="301"/>
      <c r="G71" s="300" t="s">
        <v>9299</v>
      </c>
      <c r="H71" s="301" t="s">
        <v>9300</v>
      </c>
    </row>
    <row r="72" spans="5:8" ht="12.75">
      <c r="E72" s="299" t="s">
        <v>9360</v>
      </c>
      <c r="F72" s="301"/>
      <c r="G72" s="300" t="s">
        <v>9299</v>
      </c>
      <c r="H72" s="301" t="s">
        <v>9300</v>
      </c>
    </row>
    <row r="73" spans="5:8" ht="12.75">
      <c r="E73" s="299" t="s">
        <v>9361</v>
      </c>
      <c r="F73" s="301"/>
      <c r="G73" s="300" t="s">
        <v>9299</v>
      </c>
      <c r="H73" s="301" t="s">
        <v>9300</v>
      </c>
    </row>
    <row r="74" spans="5:8" ht="12.75">
      <c r="E74" s="299" t="s">
        <v>9362</v>
      </c>
      <c r="F74" s="301"/>
      <c r="G74" s="300" t="s">
        <v>9299</v>
      </c>
      <c r="H74" s="301" t="s">
        <v>9300</v>
      </c>
    </row>
    <row r="75" spans="5:8" ht="12.75">
      <c r="E75" s="299" t="s">
        <v>9363</v>
      </c>
      <c r="F75" s="301"/>
      <c r="G75" s="300" t="s">
        <v>9299</v>
      </c>
      <c r="H75" s="301" t="s">
        <v>9300</v>
      </c>
    </row>
    <row r="76" spans="5:8" ht="12.75">
      <c r="E76" s="299" t="s">
        <v>9364</v>
      </c>
      <c r="F76" s="301"/>
      <c r="G76" s="300" t="s">
        <v>9299</v>
      </c>
      <c r="H76" s="301" t="s">
        <v>9300</v>
      </c>
    </row>
    <row r="77" spans="5:8" ht="12.75">
      <c r="E77" s="299" t="s">
        <v>9365</v>
      </c>
      <c r="F77" s="301"/>
      <c r="G77" s="300" t="s">
        <v>9299</v>
      </c>
      <c r="H77" s="301" t="s">
        <v>9300</v>
      </c>
    </row>
    <row r="78" spans="5:8" ht="12.75">
      <c r="E78" s="299" t="s">
        <v>9366</v>
      </c>
      <c r="F78" s="301"/>
      <c r="G78" s="300" t="s">
        <v>9299</v>
      </c>
      <c r="H78" s="301" t="s">
        <v>9300</v>
      </c>
    </row>
    <row r="79" spans="5:8" ht="12.75">
      <c r="E79" s="299" t="s">
        <v>9414</v>
      </c>
      <c r="F79" s="301"/>
      <c r="G79" s="300" t="s">
        <v>9299</v>
      </c>
      <c r="H79" s="301" t="s">
        <v>9300</v>
      </c>
    </row>
    <row r="80" spans="5:8" ht="12.75">
      <c r="E80" s="299" t="s">
        <v>9415</v>
      </c>
      <c r="F80" s="301"/>
      <c r="G80" s="300" t="s">
        <v>9299</v>
      </c>
      <c r="H80" s="301" t="s">
        <v>9300</v>
      </c>
    </row>
    <row r="81" spans="5:8" ht="12.75">
      <c r="E81" s="299" t="s">
        <v>9416</v>
      </c>
      <c r="F81" s="301"/>
      <c r="G81" s="300" t="s">
        <v>9299</v>
      </c>
      <c r="H81" s="301" t="s">
        <v>9300</v>
      </c>
    </row>
    <row r="82" spans="5:8" ht="12.75">
      <c r="E82" s="299" t="s">
        <v>9417</v>
      </c>
      <c r="F82" s="301"/>
      <c r="G82" s="300" t="s">
        <v>9299</v>
      </c>
      <c r="H82" s="301" t="s">
        <v>9300</v>
      </c>
    </row>
    <row r="83" spans="5:8" ht="12.75">
      <c r="E83" s="299" t="s">
        <v>9418</v>
      </c>
      <c r="F83" s="301"/>
      <c r="G83" s="300" t="s">
        <v>9299</v>
      </c>
      <c r="H83" s="301" t="s">
        <v>9300</v>
      </c>
    </row>
    <row r="84" spans="5:8" ht="12.75">
      <c r="E84" s="299" t="s">
        <v>9419</v>
      </c>
      <c r="F84" s="301"/>
      <c r="G84" s="300" t="s">
        <v>9299</v>
      </c>
      <c r="H84" s="301" t="s">
        <v>9300</v>
      </c>
    </row>
    <row r="85" spans="5:8" ht="12.75">
      <c r="E85" s="299" t="s">
        <v>9420</v>
      </c>
      <c r="F85" s="301"/>
      <c r="G85" s="300" t="s">
        <v>9299</v>
      </c>
      <c r="H85" s="301" t="s">
        <v>9300</v>
      </c>
    </row>
    <row r="86" spans="5:8" ht="12.75">
      <c r="E86" s="299" t="s">
        <v>9421</v>
      </c>
      <c r="F86" s="301"/>
      <c r="G86" s="300" t="s">
        <v>9299</v>
      </c>
      <c r="H86" s="301" t="s">
        <v>9300</v>
      </c>
    </row>
    <row r="87" spans="5:8" ht="12.75">
      <c r="E87" s="299" t="s">
        <v>9422</v>
      </c>
      <c r="F87" s="301"/>
      <c r="G87" s="300" t="s">
        <v>9299</v>
      </c>
      <c r="H87" s="301" t="s">
        <v>9300</v>
      </c>
    </row>
    <row r="88" spans="5:8" ht="12.75">
      <c r="E88" s="299" t="s">
        <v>9423</v>
      </c>
      <c r="F88" s="301"/>
      <c r="G88" s="300" t="s">
        <v>9299</v>
      </c>
      <c r="H88" s="301" t="s">
        <v>9300</v>
      </c>
    </row>
    <row r="89" spans="5:8" ht="12.75">
      <c r="E89" s="299" t="s">
        <v>9424</v>
      </c>
      <c r="F89" s="301"/>
      <c r="G89" s="300" t="s">
        <v>9299</v>
      </c>
      <c r="H89" s="301" t="s">
        <v>9300</v>
      </c>
    </row>
    <row r="90" spans="5:8" ht="12.75">
      <c r="E90" s="299" t="s">
        <v>9425</v>
      </c>
      <c r="F90" s="301"/>
      <c r="G90" s="300" t="s">
        <v>9299</v>
      </c>
      <c r="H90" s="301" t="s">
        <v>9300</v>
      </c>
    </row>
    <row r="91" spans="5:8" ht="12.75">
      <c r="E91" s="299" t="s">
        <v>9426</v>
      </c>
      <c r="F91" s="301"/>
      <c r="G91" s="300" t="s">
        <v>9299</v>
      </c>
      <c r="H91" s="301" t="s">
        <v>9300</v>
      </c>
    </row>
    <row r="92" spans="5:8" ht="12.75">
      <c r="E92" s="299" t="s">
        <v>9427</v>
      </c>
      <c r="F92" s="301"/>
      <c r="G92" s="300" t="s">
        <v>9299</v>
      </c>
      <c r="H92" s="301" t="s">
        <v>9300</v>
      </c>
    </row>
    <row r="93" spans="5:8" ht="12.75">
      <c r="E93" s="299" t="s">
        <v>9428</v>
      </c>
      <c r="F93" s="301"/>
      <c r="G93" s="300" t="s">
        <v>9299</v>
      </c>
      <c r="H93" s="301" t="s">
        <v>9300</v>
      </c>
    </row>
    <row r="94" spans="5:8" ht="12.75">
      <c r="E94" s="299" t="s">
        <v>9429</v>
      </c>
      <c r="F94" s="301"/>
      <c r="G94" s="300" t="s">
        <v>9299</v>
      </c>
      <c r="H94" s="301" t="s">
        <v>9300</v>
      </c>
    </row>
    <row r="95" spans="5:8" ht="12.75">
      <c r="E95" s="299" t="s">
        <v>9430</v>
      </c>
      <c r="F95" s="301"/>
      <c r="G95" s="300" t="s">
        <v>9299</v>
      </c>
      <c r="H95" s="301" t="s">
        <v>9300</v>
      </c>
    </row>
    <row r="96" spans="5:8" ht="12.75">
      <c r="E96" s="299" t="s">
        <v>9431</v>
      </c>
      <c r="F96" s="301"/>
      <c r="G96" s="300" t="s">
        <v>9299</v>
      </c>
      <c r="H96" s="301" t="s">
        <v>9300</v>
      </c>
    </row>
    <row r="97" spans="5:8" ht="12.75">
      <c r="E97" s="299" t="s">
        <v>9432</v>
      </c>
      <c r="F97" s="301"/>
      <c r="G97" s="300" t="s">
        <v>9299</v>
      </c>
      <c r="H97" s="301" t="s">
        <v>9300</v>
      </c>
    </row>
    <row r="98" spans="5:8" ht="12.75">
      <c r="E98" s="299" t="s">
        <v>9433</v>
      </c>
      <c r="F98" s="301"/>
      <c r="G98" s="300" t="s">
        <v>9299</v>
      </c>
      <c r="H98" s="301" t="s">
        <v>9300</v>
      </c>
    </row>
    <row r="99" spans="5:8" ht="12.75">
      <c r="E99" s="299" t="s">
        <v>9434</v>
      </c>
      <c r="F99" s="301"/>
      <c r="G99" s="300" t="s">
        <v>9299</v>
      </c>
      <c r="H99" s="301" t="s">
        <v>9300</v>
      </c>
    </row>
    <row r="100" spans="5:8" ht="12.75">
      <c r="E100" s="299" t="s">
        <v>9435</v>
      </c>
      <c r="F100" s="301"/>
      <c r="G100" s="300" t="s">
        <v>9299</v>
      </c>
      <c r="H100" s="301" t="s">
        <v>9300</v>
      </c>
    </row>
    <row r="101" spans="5:8" ht="12.75">
      <c r="E101" s="299" t="s">
        <v>9436</v>
      </c>
      <c r="F101" s="301"/>
      <c r="G101" s="300" t="s">
        <v>9299</v>
      </c>
      <c r="H101" s="301" t="s">
        <v>9300</v>
      </c>
    </row>
    <row r="102" spans="5:8" ht="12.75">
      <c r="E102" s="299" t="s">
        <v>9437</v>
      </c>
      <c r="F102" s="301"/>
      <c r="G102" s="300" t="s">
        <v>9299</v>
      </c>
      <c r="H102" s="301" t="s">
        <v>9300</v>
      </c>
    </row>
    <row r="103" spans="5:8" ht="12.75">
      <c r="E103" s="299" t="s">
        <v>9438</v>
      </c>
      <c r="F103" s="301"/>
      <c r="G103" s="300" t="s">
        <v>9299</v>
      </c>
      <c r="H103" s="301" t="s">
        <v>9300</v>
      </c>
    </row>
    <row r="104" spans="5:8" ht="12.75">
      <c r="E104" s="299" t="s">
        <v>9439</v>
      </c>
      <c r="F104" s="301"/>
      <c r="G104" s="300" t="s">
        <v>9299</v>
      </c>
      <c r="H104" s="301" t="s">
        <v>9300</v>
      </c>
    </row>
    <row r="105" spans="5:8" ht="12.75">
      <c r="E105" s="299" t="s">
        <v>9440</v>
      </c>
      <c r="F105" s="301"/>
      <c r="G105" s="300" t="s">
        <v>9299</v>
      </c>
      <c r="H105" s="301" t="s">
        <v>9300</v>
      </c>
    </row>
    <row r="106" spans="5:8" ht="12.75">
      <c r="E106" s="299" t="s">
        <v>9441</v>
      </c>
      <c r="F106" s="301"/>
      <c r="G106" s="300" t="s">
        <v>9299</v>
      </c>
      <c r="H106" s="301" t="s">
        <v>9300</v>
      </c>
    </row>
    <row r="107" spans="5:8" ht="12.75">
      <c r="E107" s="299" t="s">
        <v>9442</v>
      </c>
      <c r="F107" s="301"/>
      <c r="G107" s="300" t="s">
        <v>9299</v>
      </c>
      <c r="H107" s="301" t="s">
        <v>9300</v>
      </c>
    </row>
    <row r="108" spans="5:8" ht="12.75">
      <c r="E108" s="299" t="s">
        <v>9443</v>
      </c>
      <c r="F108" s="301"/>
      <c r="G108" s="300" t="s">
        <v>9299</v>
      </c>
      <c r="H108" s="301" t="s">
        <v>9300</v>
      </c>
    </row>
    <row r="109" spans="5:8" ht="12.75">
      <c r="E109" s="299" t="s">
        <v>9444</v>
      </c>
      <c r="F109" s="301"/>
      <c r="G109" s="300" t="s">
        <v>9299</v>
      </c>
      <c r="H109" s="301" t="s">
        <v>9300</v>
      </c>
    </row>
    <row r="110" spans="5:8" ht="12.75">
      <c r="E110" s="299" t="s">
        <v>9445</v>
      </c>
      <c r="F110" s="301"/>
      <c r="G110" s="300" t="s">
        <v>9299</v>
      </c>
      <c r="H110" s="301" t="s">
        <v>9300</v>
      </c>
    </row>
    <row r="111" spans="5:8" ht="22.5">
      <c r="E111" s="296" t="s">
        <v>9367</v>
      </c>
      <c r="F111" s="298"/>
      <c r="G111" s="297" t="s">
        <v>9368</v>
      </c>
      <c r="H111" s="298" t="s">
        <v>9300</v>
      </c>
    </row>
    <row r="112" spans="5:8" ht="12.75">
      <c r="E112" s="92"/>
      <c r="F112" s="26"/>
      <c r="G112" s="302"/>
      <c r="H112" s="26"/>
    </row>
    <row r="113" spans="5:8" ht="12.75">
      <c r="E113" s="92"/>
      <c r="F113" s="26"/>
      <c r="G113" s="302"/>
      <c r="H113" s="26"/>
    </row>
    <row r="114" spans="5:8" ht="12.75">
      <c r="E114" s="92"/>
      <c r="F114" s="26"/>
      <c r="G114" s="302"/>
      <c r="H114" s="26"/>
    </row>
    <row r="115" spans="5:8" ht="12.75">
      <c r="E115" s="92"/>
      <c r="F115" s="26"/>
      <c r="G115" s="302"/>
      <c r="H115" s="26"/>
    </row>
    <row r="116" spans="5:8" ht="12.75">
      <c r="E116" s="92"/>
      <c r="F116" s="26"/>
      <c r="G116" s="302"/>
      <c r="H116" s="26"/>
    </row>
    <row r="117" spans="5:8" ht="12.75">
      <c r="E117" s="92"/>
      <c r="F117" s="26"/>
      <c r="G117" s="302"/>
      <c r="H117" s="26"/>
    </row>
    <row r="118" spans="5:8" ht="12.75">
      <c r="E118" s="92"/>
      <c r="F118" s="26"/>
      <c r="G118" s="302"/>
      <c r="H118" s="26"/>
    </row>
    <row r="119" spans="5:8" ht="12.75">
      <c r="E119" s="92"/>
      <c r="F119" s="26"/>
      <c r="G119" s="302"/>
      <c r="H119" s="26"/>
    </row>
    <row r="120" spans="5:8" ht="12.75">
      <c r="E120" s="92"/>
      <c r="F120" s="26"/>
      <c r="G120" s="302"/>
      <c r="H120" s="26"/>
    </row>
    <row r="121" spans="5:8" ht="12.75">
      <c r="E121" s="92"/>
      <c r="F121" s="26"/>
      <c r="G121" s="302"/>
      <c r="H121" s="26"/>
    </row>
    <row r="122" spans="5:8" ht="12.75">
      <c r="E122" s="92"/>
      <c r="F122" s="26"/>
      <c r="G122" s="302"/>
      <c r="H122" s="26"/>
    </row>
    <row r="123" spans="5:8" ht="12.75">
      <c r="E123" s="92"/>
      <c r="F123" s="26"/>
      <c r="G123" s="302"/>
      <c r="H123" s="26"/>
    </row>
    <row r="124" spans="5:8" ht="12.75">
      <c r="E124" s="92"/>
      <c r="F124" s="26"/>
      <c r="G124" s="302"/>
      <c r="H124" s="26"/>
    </row>
    <row r="125" spans="5:8" ht="12.75">
      <c r="E125" s="92"/>
      <c r="F125" s="26"/>
      <c r="G125" s="302"/>
      <c r="H125" s="26"/>
    </row>
    <row r="126" spans="5:8" ht="12.75">
      <c r="E126" s="92"/>
      <c r="F126" s="26"/>
      <c r="G126" s="302"/>
      <c r="H126" s="26"/>
    </row>
    <row r="127" spans="5:8" ht="12.75">
      <c r="E127" s="92"/>
      <c r="F127" s="26"/>
      <c r="G127" s="302"/>
      <c r="H127" s="26"/>
    </row>
    <row r="128" spans="5:8" ht="12.75">
      <c r="E128" s="92"/>
      <c r="F128" s="26"/>
      <c r="G128" s="302"/>
      <c r="H128" s="26"/>
    </row>
    <row r="129" spans="5:8" ht="12.75">
      <c r="E129" s="92"/>
      <c r="F129" s="26"/>
      <c r="G129" s="302"/>
      <c r="H129" s="26"/>
    </row>
    <row r="130" spans="5:8" ht="12.75">
      <c r="E130" s="92"/>
      <c r="F130" s="26"/>
      <c r="G130" s="302"/>
      <c r="H130" s="26"/>
    </row>
    <row r="131" spans="5:8" ht="12.75">
      <c r="E131" s="92"/>
      <c r="F131" s="26"/>
      <c r="G131" s="302"/>
      <c r="H131" s="26"/>
    </row>
    <row r="132" spans="5:8" ht="12.75">
      <c r="E132" s="92"/>
      <c r="F132" s="26"/>
      <c r="G132" s="302"/>
      <c r="H132" s="26"/>
    </row>
    <row r="133" spans="5:8" ht="12.75">
      <c r="E133" s="92"/>
      <c r="F133" s="26"/>
      <c r="G133" s="302"/>
      <c r="H133" s="26"/>
    </row>
    <row r="134" spans="5:8" ht="12.75">
      <c r="E134" s="92"/>
      <c r="F134" s="26"/>
      <c r="G134" s="302"/>
      <c r="H134" s="26"/>
    </row>
    <row r="135" spans="5:8" ht="12.75">
      <c r="E135" s="92"/>
      <c r="F135" s="26"/>
      <c r="G135" s="302"/>
      <c r="H135" s="26"/>
    </row>
    <row r="136" spans="5:8" ht="12.75">
      <c r="E136" s="92"/>
      <c r="F136" s="26"/>
      <c r="G136" s="302"/>
      <c r="H136" s="26"/>
    </row>
    <row r="137" spans="5:8" ht="12.75">
      <c r="E137" s="92"/>
      <c r="F137" s="26"/>
      <c r="G137" s="302"/>
      <c r="H137" s="26"/>
    </row>
    <row r="138" spans="5:8" ht="12.75">
      <c r="E138" s="92"/>
      <c r="F138" s="26"/>
      <c r="G138" s="302"/>
      <c r="H138" s="26"/>
    </row>
    <row r="139" spans="5:8" ht="12.75">
      <c r="E139" s="92"/>
      <c r="F139" s="26"/>
      <c r="G139" s="302"/>
      <c r="H139" s="26"/>
    </row>
    <row r="140" spans="5:8" ht="12.75">
      <c r="E140" s="92"/>
      <c r="F140" s="26"/>
      <c r="G140" s="302"/>
      <c r="H140" s="26"/>
    </row>
    <row r="141" spans="5:8" ht="12.75">
      <c r="E141" s="92"/>
      <c r="F141" s="26"/>
      <c r="G141" s="302"/>
      <c r="H141" s="26"/>
    </row>
    <row r="142" spans="5:8" ht="12.75">
      <c r="E142" s="92"/>
      <c r="F142" s="26"/>
      <c r="G142" s="302"/>
      <c r="H142" s="26"/>
    </row>
    <row r="143" spans="5:8" ht="12.75">
      <c r="E143" s="92"/>
      <c r="F143" s="26"/>
      <c r="G143" s="302"/>
      <c r="H143" s="26"/>
    </row>
    <row r="144" spans="5:8" ht="12.75">
      <c r="E144" s="92"/>
      <c r="F144" s="26"/>
      <c r="G144" s="302"/>
      <c r="H144" s="26"/>
    </row>
    <row r="145" spans="5:8" ht="12.75">
      <c r="E145" s="92"/>
      <c r="F145" s="26"/>
      <c r="G145" s="302"/>
      <c r="H145" s="26"/>
    </row>
    <row r="146" spans="5:8" ht="12.75">
      <c r="E146" s="92"/>
      <c r="F146" s="26"/>
      <c r="G146" s="302"/>
      <c r="H146" s="26"/>
    </row>
    <row r="147" spans="5:8" ht="12.75">
      <c r="E147" s="92"/>
      <c r="F147" s="26"/>
      <c r="G147" s="302"/>
      <c r="H147" s="26"/>
    </row>
    <row r="148" spans="5:8" ht="12.75">
      <c r="E148" s="92"/>
      <c r="F148" s="26"/>
      <c r="G148" s="302"/>
      <c r="H148" s="26"/>
    </row>
    <row r="149" spans="5:8" ht="12.75">
      <c r="E149" s="92"/>
      <c r="F149" s="26"/>
      <c r="G149" s="302"/>
      <c r="H149" s="26"/>
    </row>
    <row r="150" spans="5:8" ht="12.75">
      <c r="E150" s="92"/>
      <c r="F150" s="26"/>
      <c r="G150" s="302"/>
      <c r="H150" s="26"/>
    </row>
    <row r="151" spans="5:8" ht="12.75">
      <c r="E151" s="92"/>
      <c r="F151" s="26"/>
      <c r="G151" s="302"/>
      <c r="H151" s="26"/>
    </row>
    <row r="152" spans="5:8" ht="12.75">
      <c r="E152" s="92"/>
      <c r="F152" s="26"/>
      <c r="G152" s="302"/>
      <c r="H152" s="26"/>
    </row>
    <row r="153" spans="5:8" ht="12.75">
      <c r="E153" s="92"/>
      <c r="F153" s="26"/>
      <c r="G153" s="302"/>
      <c r="H153" s="26"/>
    </row>
    <row r="154" spans="5:8" ht="12.75">
      <c r="E154" s="92"/>
      <c r="F154" s="26"/>
      <c r="G154" s="302"/>
      <c r="H154" s="26"/>
    </row>
    <row r="155" spans="5:8" ht="12.75">
      <c r="E155" s="92"/>
      <c r="F155" s="26"/>
      <c r="G155" s="302"/>
      <c r="H155" s="26"/>
    </row>
    <row r="156" spans="5:8" ht="12.75">
      <c r="E156" s="92"/>
      <c r="F156" s="26"/>
      <c r="G156" s="302"/>
      <c r="H156" s="26"/>
    </row>
    <row r="157" spans="5:8" ht="12.75">
      <c r="E157" s="92"/>
      <c r="F157" s="26"/>
      <c r="G157" s="302"/>
      <c r="H157" s="26"/>
    </row>
    <row r="158" spans="5:8" ht="12.75">
      <c r="E158" s="92"/>
      <c r="F158" s="26"/>
      <c r="G158" s="302"/>
      <c r="H158" s="26"/>
    </row>
    <row r="159" spans="5:8" ht="12.75">
      <c r="E159" s="92"/>
      <c r="F159" s="26"/>
      <c r="G159" s="302"/>
      <c r="H159" s="26"/>
    </row>
    <row r="160" spans="5:8" ht="12.75">
      <c r="E160" s="92"/>
      <c r="F160" s="26"/>
      <c r="G160" s="302"/>
      <c r="H160" s="26"/>
    </row>
    <row r="161" spans="5:8" ht="12.75">
      <c r="E161" s="92"/>
      <c r="F161" s="26"/>
      <c r="G161" s="302"/>
      <c r="H161" s="26"/>
    </row>
    <row r="162" spans="5:8" ht="12.75">
      <c r="E162" s="92"/>
      <c r="F162" s="26"/>
      <c r="G162" s="302"/>
      <c r="H162" s="26"/>
    </row>
    <row r="163" spans="5:8" ht="12.75">
      <c r="E163" s="92"/>
      <c r="F163" s="26"/>
      <c r="G163" s="302"/>
      <c r="H163" s="26"/>
    </row>
    <row r="164" spans="5:8" ht="12.75">
      <c r="E164" s="92"/>
      <c r="F164" s="26"/>
      <c r="G164" s="302"/>
      <c r="H164" s="26"/>
    </row>
    <row r="165" spans="5:8" ht="12.75">
      <c r="E165" s="92"/>
      <c r="F165" s="26"/>
      <c r="G165" s="302"/>
      <c r="H165" s="26"/>
    </row>
    <row r="166" spans="5:8" ht="12.75">
      <c r="E166" s="92"/>
      <c r="F166" s="26"/>
      <c r="G166" s="302"/>
      <c r="H166" s="26"/>
    </row>
    <row r="167" spans="5:8" ht="12.75">
      <c r="E167" s="92"/>
      <c r="F167" s="26"/>
      <c r="G167" s="302"/>
      <c r="H167" s="26"/>
    </row>
    <row r="168" spans="5:8" ht="12.75">
      <c r="E168" s="92"/>
      <c r="F168" s="26"/>
      <c r="G168" s="302"/>
      <c r="H168" s="26"/>
    </row>
    <row r="169" spans="5:8" ht="12.75">
      <c r="E169" s="92"/>
      <c r="F169" s="26"/>
      <c r="G169" s="302"/>
      <c r="H169" s="26"/>
    </row>
    <row r="170" spans="5:8" ht="12.75">
      <c r="E170" s="92"/>
      <c r="F170" s="26"/>
      <c r="G170" s="302"/>
      <c r="H170" s="26"/>
    </row>
    <row r="171" spans="5:8" ht="12.75">
      <c r="E171" s="92"/>
      <c r="F171" s="26"/>
      <c r="G171" s="302"/>
      <c r="H171" s="26"/>
    </row>
    <row r="172" spans="5:8" ht="12.75">
      <c r="E172" s="92"/>
      <c r="F172" s="26"/>
      <c r="G172" s="302"/>
      <c r="H172" s="26"/>
    </row>
    <row r="173" spans="5:8" ht="12.75">
      <c r="E173" s="92"/>
      <c r="F173" s="26"/>
      <c r="G173" s="302"/>
      <c r="H173" s="26"/>
    </row>
    <row r="174" spans="5:8" ht="12.75">
      <c r="E174" s="92"/>
      <c r="F174" s="26"/>
      <c r="G174" s="302"/>
      <c r="H174" s="26"/>
    </row>
    <row r="175" spans="5:8" ht="12.75">
      <c r="E175" s="92"/>
      <c r="F175" s="26"/>
      <c r="G175" s="302"/>
      <c r="H175" s="26"/>
    </row>
    <row r="176" spans="5:8" ht="12.75">
      <c r="E176" s="92"/>
      <c r="F176" s="26"/>
      <c r="G176" s="302"/>
      <c r="H176" s="26"/>
    </row>
    <row r="177" spans="5:8" ht="12.75">
      <c r="E177" s="92"/>
      <c r="F177" s="26"/>
      <c r="G177" s="302"/>
      <c r="H177" s="26"/>
    </row>
    <row r="178" spans="5:8" ht="12.75">
      <c r="E178" s="92"/>
      <c r="F178" s="26"/>
      <c r="G178" s="302"/>
      <c r="H178" s="26"/>
    </row>
    <row r="179" spans="5:8" ht="12.75">
      <c r="E179" s="92"/>
      <c r="F179" s="26"/>
      <c r="G179" s="302"/>
      <c r="H179" s="26"/>
    </row>
    <row r="180" spans="5:8" ht="12.75">
      <c r="E180" s="92"/>
      <c r="F180" s="26"/>
      <c r="G180" s="302"/>
      <c r="H180" s="26"/>
    </row>
    <row r="181" spans="5:8" ht="12.75">
      <c r="E181" s="92"/>
      <c r="F181" s="26"/>
      <c r="G181" s="302"/>
      <c r="H181" s="26"/>
    </row>
    <row r="182" spans="5:8" ht="12.75">
      <c r="E182" s="92"/>
      <c r="F182" s="26"/>
      <c r="G182" s="302"/>
      <c r="H182" s="26"/>
    </row>
    <row r="183" spans="5:8" ht="12.75">
      <c r="E183" s="92"/>
      <c r="F183" s="26"/>
      <c r="G183" s="302"/>
      <c r="H183" s="26"/>
    </row>
    <row r="184" spans="5:8" ht="12.75">
      <c r="E184" s="92"/>
      <c r="F184" s="26"/>
      <c r="G184" s="302"/>
      <c r="H184" s="26"/>
    </row>
    <row r="185" spans="5:8" ht="12.75">
      <c r="E185" s="92"/>
      <c r="F185" s="26"/>
      <c r="G185" s="302"/>
      <c r="H185" s="26"/>
    </row>
    <row r="186" spans="5:8" ht="12.75">
      <c r="E186" s="92"/>
      <c r="F186" s="26"/>
      <c r="G186" s="302"/>
      <c r="H186" s="26"/>
    </row>
    <row r="187" spans="5:8" ht="12.75">
      <c r="E187" s="92"/>
      <c r="F187" s="26"/>
      <c r="G187" s="302"/>
      <c r="H187" s="26"/>
    </row>
    <row r="188" spans="5:8" ht="12.75">
      <c r="E188" s="92"/>
      <c r="F188" s="26"/>
      <c r="G188" s="302"/>
      <c r="H188" s="26"/>
    </row>
    <row r="189" spans="5:8" ht="12.75">
      <c r="E189" s="92"/>
      <c r="F189" s="26"/>
      <c r="G189" s="302"/>
      <c r="H189" s="26"/>
    </row>
    <row r="190" spans="5:8" ht="12.75">
      <c r="E190" s="92"/>
      <c r="F190" s="26"/>
      <c r="G190" s="302"/>
      <c r="H190" s="26"/>
    </row>
    <row r="191" spans="5:8" ht="12.75">
      <c r="E191" s="92"/>
      <c r="F191" s="26"/>
      <c r="G191" s="302"/>
      <c r="H191" s="26"/>
    </row>
    <row r="192" spans="5:8" ht="12.75">
      <c r="E192" s="92"/>
      <c r="F192" s="26"/>
      <c r="G192" s="302"/>
      <c r="H192" s="26"/>
    </row>
    <row r="193" spans="5:8" ht="12.75">
      <c r="E193" s="92"/>
      <c r="F193" s="26"/>
      <c r="G193" s="302"/>
      <c r="H193" s="26"/>
    </row>
    <row r="194" spans="5:8" ht="12.75">
      <c r="E194" s="92"/>
      <c r="F194" s="26"/>
      <c r="G194" s="302"/>
      <c r="H194" s="26"/>
    </row>
    <row r="195" spans="5:8" ht="12.75">
      <c r="E195" s="92"/>
      <c r="F195" s="26"/>
      <c r="G195" s="302"/>
      <c r="H195" s="26"/>
    </row>
    <row r="196" spans="5:8" ht="12.75">
      <c r="E196" s="92"/>
      <c r="F196" s="26"/>
      <c r="G196" s="302"/>
      <c r="H196" s="26"/>
    </row>
    <row r="197" spans="5:8" ht="12.75">
      <c r="E197" s="92"/>
      <c r="F197" s="26"/>
      <c r="G197" s="302"/>
      <c r="H197" s="26"/>
    </row>
    <row r="198" spans="5:8" ht="12.75">
      <c r="E198" s="92"/>
      <c r="F198" s="26"/>
      <c r="G198" s="302"/>
      <c r="H198" s="26"/>
    </row>
    <row r="199" spans="5:8" ht="12.75">
      <c r="E199" s="92"/>
      <c r="F199" s="26"/>
      <c r="G199" s="302"/>
      <c r="H199" s="26"/>
    </row>
    <row r="200" spans="5:8" ht="12.75">
      <c r="E200" s="92"/>
      <c r="F200" s="26"/>
      <c r="G200" s="302"/>
      <c r="H200" s="26"/>
    </row>
    <row r="201" spans="5:8" ht="12.75">
      <c r="E201" s="92"/>
      <c r="F201" s="26"/>
      <c r="G201" s="302"/>
      <c r="H201" s="26"/>
    </row>
    <row r="202" spans="5:8" ht="12.75">
      <c r="E202" s="92"/>
      <c r="F202" s="26"/>
      <c r="G202" s="302"/>
      <c r="H202" s="26"/>
    </row>
    <row r="203" spans="5:8" ht="12.75">
      <c r="E203" s="92"/>
      <c r="F203" s="26"/>
      <c r="G203" s="302"/>
      <c r="H203" s="26"/>
    </row>
    <row r="204" spans="5:8" ht="12.75">
      <c r="E204" s="92"/>
      <c r="F204" s="26"/>
      <c r="G204" s="302"/>
      <c r="H204" s="26"/>
    </row>
    <row r="205" spans="5:8" ht="12.75">
      <c r="E205" s="92"/>
      <c r="F205" s="26"/>
      <c r="G205" s="302"/>
      <c r="H205" s="26"/>
    </row>
    <row r="206" spans="5:8" ht="12.75">
      <c r="E206" s="92"/>
      <c r="F206" s="26"/>
      <c r="G206" s="302"/>
      <c r="H206" s="26"/>
    </row>
    <row r="207" spans="5:8" ht="12.75">
      <c r="E207" s="92"/>
      <c r="F207" s="26"/>
      <c r="G207" s="302"/>
      <c r="H207" s="26"/>
    </row>
    <row r="208" spans="5:8" ht="12.75">
      <c r="E208" s="92"/>
      <c r="F208" s="26"/>
      <c r="G208" s="302"/>
      <c r="H208" s="26"/>
    </row>
    <row r="209" spans="5:8" ht="12.75">
      <c r="E209" s="92"/>
      <c r="F209" s="26"/>
      <c r="G209" s="302"/>
      <c r="H209" s="26"/>
    </row>
    <row r="210" spans="5:8" ht="12.75">
      <c r="E210" s="92"/>
      <c r="F210" s="26"/>
      <c r="G210" s="302"/>
      <c r="H210" s="26"/>
    </row>
    <row r="211" spans="5:8" ht="12.75">
      <c r="E211" s="92"/>
      <c r="F211" s="26"/>
      <c r="G211" s="302"/>
      <c r="H211" s="26"/>
    </row>
    <row r="212" spans="5:8" ht="12.75">
      <c r="E212" s="92"/>
      <c r="F212" s="26"/>
      <c r="G212" s="302"/>
      <c r="H212" s="26"/>
    </row>
    <row r="213" spans="5:8" ht="12.75">
      <c r="E213" s="92"/>
      <c r="F213" s="26"/>
      <c r="G213" s="302"/>
      <c r="H213" s="26"/>
    </row>
    <row r="214" spans="5:8" ht="12.75">
      <c r="E214" s="92"/>
      <c r="F214" s="26"/>
      <c r="G214" s="302"/>
      <c r="H214" s="26"/>
    </row>
    <row r="215" spans="5:8" ht="12.75">
      <c r="E215" s="92"/>
      <c r="F215" s="26"/>
      <c r="G215" s="302"/>
      <c r="H215" s="26"/>
    </row>
    <row r="216" spans="5:8" ht="12.75">
      <c r="E216" s="92"/>
      <c r="F216" s="26"/>
      <c r="G216" s="302"/>
      <c r="H216" s="26"/>
    </row>
    <row r="217" spans="5:8" ht="12.75">
      <c r="E217" s="92"/>
      <c r="F217" s="26"/>
      <c r="G217" s="302"/>
      <c r="H217" s="26"/>
    </row>
    <row r="218" spans="5:8" ht="12.75">
      <c r="E218" s="92"/>
      <c r="F218" s="26"/>
      <c r="G218" s="302"/>
      <c r="H218" s="26"/>
    </row>
    <row r="219" spans="5:8" ht="12.75">
      <c r="E219" s="92"/>
      <c r="F219" s="26"/>
      <c r="G219" s="302"/>
      <c r="H219" s="26"/>
    </row>
    <row r="220" spans="5:8" ht="12.75">
      <c r="E220" s="92"/>
      <c r="F220" s="26"/>
      <c r="G220" s="302"/>
      <c r="H220" s="26"/>
    </row>
    <row r="221" spans="5:8" ht="12.75">
      <c r="E221" s="92"/>
      <c r="F221" s="26"/>
      <c r="G221" s="302"/>
      <c r="H221" s="26"/>
    </row>
    <row r="222" spans="5:8" ht="12.75">
      <c r="E222" s="92"/>
      <c r="F222" s="26"/>
      <c r="G222" s="302"/>
      <c r="H222" s="26"/>
    </row>
    <row r="223" spans="5:8" ht="12.75">
      <c r="E223" s="92"/>
      <c r="F223" s="26"/>
      <c r="G223" s="302"/>
      <c r="H223" s="26"/>
    </row>
    <row r="224" spans="5:8" ht="12.75">
      <c r="E224" s="92"/>
      <c r="F224" s="26"/>
      <c r="G224" s="302"/>
      <c r="H224" s="26"/>
    </row>
    <row r="225" spans="5:8" ht="12.75">
      <c r="E225" s="92"/>
      <c r="F225" s="26"/>
      <c r="G225" s="302"/>
      <c r="H225" s="26"/>
    </row>
    <row r="226" spans="5:8" ht="12.75">
      <c r="E226" s="92"/>
      <c r="F226" s="26"/>
      <c r="G226" s="302"/>
      <c r="H226" s="26"/>
    </row>
    <row r="227" spans="5:8" ht="12.75">
      <c r="E227" s="92"/>
      <c r="F227" s="26"/>
      <c r="G227" s="302"/>
      <c r="H227" s="26"/>
    </row>
    <row r="228" spans="5:8" ht="12.75">
      <c r="E228" s="92"/>
      <c r="F228" s="26"/>
      <c r="G228" s="302"/>
      <c r="H228" s="26"/>
    </row>
    <row r="229" spans="5:8" ht="12.75">
      <c r="E229" s="92"/>
      <c r="F229" s="26"/>
      <c r="G229" s="302"/>
      <c r="H229" s="26"/>
    </row>
    <row r="230" spans="5:8" ht="12.75">
      <c r="E230" s="92"/>
      <c r="F230" s="26"/>
      <c r="G230" s="302"/>
      <c r="H230" s="26"/>
    </row>
    <row r="231" spans="5:8" ht="12.75">
      <c r="E231" s="92"/>
      <c r="F231" s="26"/>
      <c r="G231" s="302"/>
      <c r="H231" s="26"/>
    </row>
    <row r="232" spans="5:8" ht="12.75">
      <c r="E232" s="92"/>
      <c r="F232" s="26"/>
      <c r="G232" s="302"/>
      <c r="H232" s="26"/>
    </row>
    <row r="233" spans="5:8" ht="12.75">
      <c r="E233" s="92"/>
      <c r="F233" s="26"/>
      <c r="G233" s="302"/>
      <c r="H233" s="26"/>
    </row>
    <row r="234" spans="5:8" ht="12.75">
      <c r="E234" s="92"/>
      <c r="F234" s="26"/>
      <c r="G234" s="302"/>
      <c r="H234" s="26"/>
    </row>
    <row r="235" spans="5:8" ht="12.75">
      <c r="E235" s="92"/>
      <c r="F235" s="26"/>
      <c r="G235" s="302"/>
      <c r="H235" s="26"/>
    </row>
    <row r="236" spans="5:8" ht="12.75">
      <c r="E236" s="92"/>
      <c r="F236" s="26"/>
      <c r="G236" s="302"/>
      <c r="H236" s="26"/>
    </row>
    <row r="237" spans="5:8" ht="12.75">
      <c r="E237" s="92"/>
      <c r="F237" s="26"/>
      <c r="G237" s="302"/>
      <c r="H237" s="26"/>
    </row>
    <row r="238" spans="5:8" ht="12.75">
      <c r="E238" s="92"/>
      <c r="F238" s="26"/>
      <c r="G238" s="302"/>
      <c r="H238" s="26"/>
    </row>
    <row r="239" spans="5:8" ht="12.75">
      <c r="E239" s="92"/>
      <c r="F239" s="26"/>
      <c r="G239" s="302"/>
      <c r="H239" s="26"/>
    </row>
    <row r="240" spans="5:8" ht="12.75">
      <c r="E240" s="92"/>
      <c r="F240" s="26"/>
      <c r="G240" s="302"/>
      <c r="H240" s="26"/>
    </row>
    <row r="241" spans="5:8" ht="12.75">
      <c r="E241" s="92"/>
      <c r="F241" s="26"/>
      <c r="G241" s="302"/>
      <c r="H241" s="26"/>
    </row>
    <row r="242" spans="5:8" ht="12.75">
      <c r="E242" s="92"/>
      <c r="F242" s="26"/>
      <c r="G242" s="302"/>
      <c r="H242" s="26"/>
    </row>
    <row r="243" spans="5:8" ht="12.75">
      <c r="E243" s="92"/>
      <c r="F243" s="26"/>
      <c r="G243" s="302"/>
      <c r="H243" s="26"/>
    </row>
    <row r="244" spans="5:8" ht="12.75">
      <c r="E244" s="92"/>
      <c r="F244" s="26"/>
      <c r="G244" s="302"/>
      <c r="H244" s="26"/>
    </row>
    <row r="245" spans="5:8" ht="12.75">
      <c r="E245" s="92"/>
      <c r="F245" s="26"/>
      <c r="G245" s="302"/>
      <c r="H245" s="26"/>
    </row>
    <row r="246" spans="5:8" ht="12.75">
      <c r="E246" s="92"/>
      <c r="F246" s="26"/>
      <c r="G246" s="302"/>
      <c r="H246" s="26"/>
    </row>
    <row r="247" spans="5:8" ht="12.75">
      <c r="E247" s="92"/>
      <c r="F247" s="26"/>
      <c r="G247" s="302"/>
      <c r="H247" s="26"/>
    </row>
    <row r="248" spans="5:8" ht="12.75">
      <c r="E248" s="92"/>
      <c r="F248" s="26"/>
      <c r="G248" s="302"/>
      <c r="H248" s="26"/>
    </row>
    <row r="249" spans="5:8" ht="12.75">
      <c r="E249" s="92"/>
      <c r="F249" s="26"/>
      <c r="G249" s="302"/>
      <c r="H249" s="26"/>
    </row>
    <row r="250" spans="5:8" ht="12.75">
      <c r="E250" s="92"/>
      <c r="F250" s="26"/>
      <c r="G250" s="302"/>
      <c r="H250" s="26"/>
    </row>
    <row r="251" spans="5:8" ht="12.75">
      <c r="E251" s="92"/>
      <c r="F251" s="26"/>
      <c r="G251" s="302"/>
      <c r="H251" s="26"/>
    </row>
    <row r="252" spans="5:8" ht="12.75">
      <c r="E252" s="92"/>
      <c r="F252" s="26"/>
      <c r="G252" s="302"/>
      <c r="H252" s="26"/>
    </row>
    <row r="253" spans="5:8" ht="12.75">
      <c r="E253" s="92"/>
      <c r="F253" s="26"/>
      <c r="G253" s="302"/>
      <c r="H253" s="26"/>
    </row>
    <row r="254" spans="5:8" ht="12.75">
      <c r="E254" s="92"/>
      <c r="F254" s="26"/>
      <c r="G254" s="302"/>
      <c r="H254" s="26"/>
    </row>
    <row r="255" spans="5:8" ht="12.75">
      <c r="E255" s="92"/>
      <c r="F255" s="26"/>
      <c r="G255" s="302"/>
      <c r="H255" s="26"/>
    </row>
    <row r="256" spans="5:8" ht="12.75">
      <c r="E256" s="92"/>
      <c r="F256" s="26"/>
      <c r="G256" s="302"/>
      <c r="H256" s="26"/>
    </row>
    <row r="257" spans="5:8" ht="12.75">
      <c r="E257" s="92"/>
      <c r="F257" s="26"/>
      <c r="G257" s="302"/>
      <c r="H257" s="26"/>
    </row>
    <row r="258" spans="5:8" ht="12.75">
      <c r="E258" s="92"/>
      <c r="F258" s="26"/>
      <c r="G258" s="302"/>
      <c r="H258" s="26"/>
    </row>
    <row r="259" spans="5:8" ht="12.75">
      <c r="E259" s="92"/>
      <c r="F259" s="26"/>
      <c r="G259" s="302"/>
      <c r="H259" s="26"/>
    </row>
    <row r="260" spans="5:8" ht="12.75">
      <c r="E260" s="92"/>
      <c r="F260" s="26"/>
      <c r="G260" s="302"/>
      <c r="H260" s="26"/>
    </row>
    <row r="261" spans="5:8" ht="12.75">
      <c r="E261" s="92"/>
      <c r="F261" s="26"/>
      <c r="G261" s="302"/>
      <c r="H261" s="26"/>
    </row>
    <row r="262" spans="5:8" ht="12.75">
      <c r="E262" s="92"/>
      <c r="F262" s="26"/>
      <c r="G262" s="302"/>
      <c r="H262" s="26"/>
    </row>
    <row r="263" spans="5:8" ht="12.75">
      <c r="E263" s="92"/>
      <c r="F263" s="26"/>
      <c r="G263" s="302"/>
      <c r="H263" s="26"/>
    </row>
    <row r="264" spans="5:8" ht="12.75">
      <c r="E264" s="92"/>
      <c r="F264" s="26"/>
      <c r="G264" s="302"/>
      <c r="H264" s="26"/>
    </row>
    <row r="265" spans="5:8" ht="12.75">
      <c r="E265" s="92"/>
      <c r="F265" s="26"/>
      <c r="G265" s="302"/>
      <c r="H265" s="26"/>
    </row>
    <row r="266" spans="5:8" ht="12.75">
      <c r="E266" s="92"/>
      <c r="F266" s="26"/>
      <c r="G266" s="302"/>
      <c r="H266" s="26"/>
    </row>
    <row r="267" spans="5:8" ht="12.75">
      <c r="E267" s="92"/>
      <c r="F267" s="26"/>
      <c r="G267" s="302"/>
      <c r="H267" s="26"/>
    </row>
    <row r="268" spans="5:8" ht="12.75">
      <c r="E268" s="92"/>
      <c r="F268" s="26"/>
      <c r="G268" s="302"/>
      <c r="H268" s="26"/>
    </row>
    <row r="269" spans="5:8" ht="12.75">
      <c r="E269" s="92"/>
      <c r="F269" s="26"/>
      <c r="G269" s="302"/>
      <c r="H269" s="26"/>
    </row>
    <row r="270" spans="5:8" ht="12.75">
      <c r="E270" s="92"/>
      <c r="F270" s="26"/>
      <c r="G270" s="302"/>
      <c r="H270" s="26"/>
    </row>
    <row r="271" spans="5:8" ht="12.75">
      <c r="E271" s="92"/>
      <c r="F271" s="26"/>
      <c r="G271" s="302"/>
      <c r="H271" s="26"/>
    </row>
    <row r="272" spans="5:8" ht="12.75">
      <c r="E272" s="92"/>
      <c r="F272" s="26"/>
      <c r="G272" s="302"/>
      <c r="H272" s="26"/>
    </row>
    <row r="273" spans="5:8" ht="12.75">
      <c r="E273" s="92"/>
      <c r="F273" s="26"/>
      <c r="G273" s="302"/>
      <c r="H273" s="26"/>
    </row>
    <row r="274" spans="5:8" ht="12.75">
      <c r="E274" s="92"/>
      <c r="F274" s="26"/>
      <c r="G274" s="302"/>
      <c r="H274" s="26"/>
    </row>
    <row r="275" spans="5:8" ht="12.75">
      <c r="E275" s="92"/>
      <c r="F275" s="26"/>
      <c r="G275" s="302"/>
      <c r="H275" s="26"/>
    </row>
    <row r="276" spans="5:8" ht="12.75">
      <c r="E276" s="92"/>
      <c r="F276" s="26"/>
      <c r="G276" s="302"/>
      <c r="H276" s="26"/>
    </row>
    <row r="277" spans="5:8" ht="12.75">
      <c r="E277" s="92"/>
      <c r="F277" s="26"/>
      <c r="G277" s="302"/>
      <c r="H277" s="26"/>
    </row>
    <row r="278" spans="5:8" ht="12.75">
      <c r="E278" s="92"/>
      <c r="F278" s="26"/>
      <c r="G278" s="302"/>
      <c r="H278" s="26"/>
    </row>
    <row r="279" spans="5:8" ht="12.75">
      <c r="E279" s="92"/>
      <c r="F279" s="26"/>
      <c r="G279" s="302"/>
      <c r="H279" s="26"/>
    </row>
    <row r="280" spans="5:8" ht="12.75">
      <c r="E280" s="92"/>
      <c r="F280" s="26"/>
      <c r="G280" s="302"/>
      <c r="H280" s="26"/>
    </row>
    <row r="281" spans="5:8" ht="12.75">
      <c r="E281" s="92"/>
      <c r="F281" s="26"/>
      <c r="G281" s="302"/>
      <c r="H281" s="26"/>
    </row>
    <row r="282" spans="5:8" ht="12.75">
      <c r="E282" s="92"/>
      <c r="F282" s="26"/>
      <c r="G282" s="302"/>
      <c r="H282" s="26"/>
    </row>
    <row r="283" spans="5:8" ht="12.75">
      <c r="E283" s="92"/>
      <c r="F283" s="26"/>
      <c r="G283" s="302"/>
      <c r="H283" s="26"/>
    </row>
    <row r="284" spans="5:8" ht="12.75">
      <c r="E284" s="92"/>
      <c r="F284" s="26"/>
      <c r="G284" s="302"/>
      <c r="H284" s="26"/>
    </row>
    <row r="285" spans="5:8" ht="12.75">
      <c r="E285" s="92"/>
      <c r="F285" s="26"/>
      <c r="G285" s="302"/>
      <c r="H285" s="26"/>
    </row>
    <row r="286" spans="5:8" ht="12.75">
      <c r="E286" s="92"/>
      <c r="F286" s="26"/>
      <c r="G286" s="302"/>
      <c r="H286" s="26"/>
    </row>
    <row r="287" spans="5:8" ht="12.75">
      <c r="E287" s="92"/>
      <c r="F287" s="26"/>
      <c r="G287" s="302"/>
      <c r="H287" s="26"/>
    </row>
    <row r="288" spans="5:8" ht="12.75">
      <c r="E288" s="92"/>
      <c r="F288" s="26"/>
      <c r="G288" s="302"/>
      <c r="H288" s="26"/>
    </row>
    <row r="289" spans="5:8" ht="12.75">
      <c r="E289" s="92"/>
      <c r="F289" s="26"/>
      <c r="G289" s="302"/>
      <c r="H289" s="26"/>
    </row>
    <row r="290" spans="5:8" ht="12.75">
      <c r="E290" s="92"/>
      <c r="F290" s="26"/>
      <c r="G290" s="302"/>
      <c r="H290" s="26"/>
    </row>
    <row r="291" spans="5:8" ht="12.75">
      <c r="E291" s="92"/>
      <c r="F291" s="26"/>
      <c r="G291" s="302"/>
      <c r="H291" s="26"/>
    </row>
    <row r="292" spans="5:8" ht="12.75">
      <c r="E292" s="92"/>
      <c r="F292" s="26"/>
      <c r="G292" s="302"/>
      <c r="H292" s="26"/>
    </row>
    <row r="293" spans="5:8" ht="12.75">
      <c r="E293" s="92"/>
      <c r="F293" s="26"/>
      <c r="G293" s="302"/>
      <c r="H293" s="26"/>
    </row>
    <row r="294" spans="5:8" ht="12.75">
      <c r="E294" s="92"/>
      <c r="F294" s="26"/>
      <c r="G294" s="302"/>
      <c r="H294" s="26"/>
    </row>
    <row r="295" spans="5:8" ht="12.75">
      <c r="E295" s="92"/>
      <c r="F295" s="26"/>
      <c r="G295" s="302"/>
      <c r="H295" s="26"/>
    </row>
    <row r="296" spans="5:8" ht="12.75">
      <c r="E296" s="92"/>
      <c r="F296" s="26"/>
      <c r="G296" s="302"/>
      <c r="H296" s="26"/>
    </row>
    <row r="297" spans="5:8" ht="12.75">
      <c r="E297" s="92"/>
      <c r="F297" s="26"/>
      <c r="G297" s="302"/>
      <c r="H297" s="26"/>
    </row>
    <row r="298" spans="5:8" ht="12.75">
      <c r="E298" s="92"/>
      <c r="F298" s="26"/>
      <c r="G298" s="302"/>
      <c r="H298" s="26"/>
    </row>
    <row r="299" spans="5:8" ht="12.75">
      <c r="E299" s="92"/>
      <c r="F299" s="26"/>
      <c r="G299" s="302"/>
      <c r="H299" s="26"/>
    </row>
    <row r="300" spans="5:8" ht="12.75">
      <c r="E300" s="92"/>
      <c r="F300" s="26"/>
      <c r="G300" s="302"/>
      <c r="H300" s="26"/>
    </row>
    <row r="301" spans="5:8" ht="12.75">
      <c r="E301" s="92"/>
      <c r="F301" s="26"/>
      <c r="G301" s="302"/>
      <c r="H301" s="26"/>
    </row>
    <row r="302" spans="5:8" ht="12.75">
      <c r="E302" s="92"/>
      <c r="F302" s="26"/>
      <c r="G302" s="302"/>
      <c r="H302" s="26"/>
    </row>
    <row r="303" spans="5:8" ht="12.75">
      <c r="E303" s="92"/>
      <c r="F303" s="26"/>
      <c r="G303" s="302"/>
      <c r="H303" s="26"/>
    </row>
    <row r="304" spans="5:8" ht="12.75">
      <c r="E304" s="92"/>
      <c r="F304" s="26"/>
      <c r="G304" s="302"/>
      <c r="H304" s="26"/>
    </row>
    <row r="305" spans="5:8" ht="12.75">
      <c r="E305" s="92"/>
      <c r="F305" s="26"/>
      <c r="G305" s="302"/>
      <c r="H305" s="26"/>
    </row>
    <row r="306" spans="5:8" ht="12.75">
      <c r="E306" s="92"/>
      <c r="F306" s="26"/>
      <c r="G306" s="302"/>
      <c r="H306" s="26"/>
    </row>
    <row r="307" spans="5:8" ht="12.75">
      <c r="E307" s="92"/>
      <c r="F307" s="26"/>
      <c r="G307" s="302"/>
      <c r="H307" s="26"/>
    </row>
    <row r="308" spans="5:8" ht="12.75">
      <c r="E308" s="92"/>
      <c r="F308" s="26"/>
      <c r="G308" s="302"/>
      <c r="H308" s="26"/>
    </row>
    <row r="309" spans="5:8" ht="12.75">
      <c r="E309" s="92"/>
      <c r="F309" s="26"/>
      <c r="G309" s="302"/>
      <c r="H309" s="26"/>
    </row>
    <row r="310" spans="5:8" ht="12.75">
      <c r="E310" s="92"/>
      <c r="F310" s="26"/>
      <c r="G310" s="302"/>
      <c r="H310" s="26"/>
    </row>
    <row r="311" spans="5:8" ht="12.75">
      <c r="E311" s="92"/>
      <c r="F311" s="26"/>
      <c r="G311" s="302"/>
      <c r="H311" s="26"/>
    </row>
    <row r="312" spans="5:8" ht="12.75">
      <c r="E312" s="92"/>
      <c r="F312" s="26"/>
      <c r="G312" s="302"/>
      <c r="H312" s="26"/>
    </row>
    <row r="313" spans="5:8" ht="12.75">
      <c r="E313" s="92"/>
      <c r="F313" s="26"/>
      <c r="G313" s="302"/>
      <c r="H313" s="26"/>
    </row>
    <row r="314" spans="5:8" ht="12.75">
      <c r="E314" s="92"/>
      <c r="F314" s="26"/>
      <c r="G314" s="302"/>
      <c r="H314" s="26"/>
    </row>
    <row r="315" spans="5:8" ht="12.75">
      <c r="E315" s="92"/>
      <c r="F315" s="26"/>
      <c r="G315" s="302"/>
      <c r="H315" s="26"/>
    </row>
    <row r="316" spans="5:8" ht="12.75">
      <c r="E316" s="92"/>
      <c r="F316" s="26"/>
      <c r="G316" s="302"/>
      <c r="H316" s="26"/>
    </row>
    <row r="317" spans="5:8" ht="12.75">
      <c r="E317" s="92"/>
      <c r="F317" s="26"/>
      <c r="G317" s="302"/>
      <c r="H317" s="26"/>
    </row>
    <row r="318" spans="5:8" ht="12.75">
      <c r="E318" s="92"/>
      <c r="F318" s="26"/>
      <c r="G318" s="302"/>
      <c r="H318" s="26"/>
    </row>
    <row r="319" spans="5:8" ht="12.75">
      <c r="E319" s="92"/>
      <c r="F319" s="26"/>
      <c r="G319" s="302"/>
      <c r="H319" s="26"/>
    </row>
    <row r="320" spans="5:8" ht="12.75">
      <c r="E320" s="92"/>
      <c r="F320" s="26"/>
      <c r="G320" s="302"/>
      <c r="H320" s="26"/>
    </row>
    <row r="321" spans="5:8" ht="12.75">
      <c r="E321" s="92"/>
      <c r="F321" s="26"/>
      <c r="G321" s="302"/>
      <c r="H321" s="26"/>
    </row>
    <row r="322" spans="5:8" ht="12.75">
      <c r="E322" s="92"/>
      <c r="F322" s="26"/>
      <c r="G322" s="302"/>
      <c r="H322" s="26"/>
    </row>
    <row r="323" spans="5:8" ht="12.75">
      <c r="E323" s="92"/>
      <c r="F323" s="26"/>
      <c r="G323" s="302"/>
      <c r="H323" s="26"/>
    </row>
    <row r="324" spans="5:8" ht="12.75">
      <c r="E324" s="92"/>
      <c r="F324" s="26"/>
      <c r="G324" s="302"/>
      <c r="H324" s="26"/>
    </row>
    <row r="325" spans="5:8" ht="12.75">
      <c r="E325" s="92"/>
      <c r="F325" s="26"/>
      <c r="G325" s="302"/>
      <c r="H325" s="26"/>
    </row>
    <row r="326" spans="5:8" ht="12.75">
      <c r="E326" s="92"/>
      <c r="F326" s="26"/>
      <c r="G326" s="302"/>
      <c r="H326" s="26"/>
    </row>
    <row r="327" spans="5:8" ht="12.75">
      <c r="E327" s="92"/>
      <c r="F327" s="26"/>
      <c r="G327" s="302"/>
      <c r="H327" s="26"/>
    </row>
    <row r="328" spans="5:8" ht="12.75">
      <c r="E328" s="92"/>
      <c r="F328" s="26"/>
      <c r="G328" s="302"/>
      <c r="H328" s="26"/>
    </row>
    <row r="329" spans="5:8" ht="12.75">
      <c r="E329" s="92"/>
      <c r="F329" s="26"/>
      <c r="G329" s="302"/>
      <c r="H329" s="26"/>
    </row>
    <row r="330" spans="5:8" ht="12.75">
      <c r="E330" s="92"/>
      <c r="F330" s="26"/>
      <c r="G330" s="302"/>
      <c r="H330" s="26"/>
    </row>
    <row r="331" spans="5:8" ht="12.75">
      <c r="E331" s="92"/>
      <c r="F331" s="26"/>
      <c r="G331" s="302"/>
      <c r="H331" s="26"/>
    </row>
    <row r="332" spans="5:8" ht="12.75">
      <c r="E332" s="92"/>
      <c r="F332" s="26"/>
      <c r="G332" s="302"/>
      <c r="H332" s="26"/>
    </row>
    <row r="333" spans="5:8" ht="12.75">
      <c r="E333" s="92"/>
      <c r="F333" s="26"/>
      <c r="G333" s="302"/>
      <c r="H333" s="26"/>
    </row>
    <row r="334" spans="5:8" ht="12.75">
      <c r="E334" s="92"/>
      <c r="F334" s="26"/>
      <c r="G334" s="302"/>
      <c r="H334" s="26"/>
    </row>
    <row r="335" spans="5:8" ht="12.75">
      <c r="E335" s="92"/>
      <c r="F335" s="26"/>
      <c r="G335" s="302"/>
      <c r="H335" s="26"/>
    </row>
    <row r="336" spans="5:8" ht="12.75">
      <c r="E336" s="92"/>
      <c r="F336" s="26"/>
      <c r="G336" s="302"/>
      <c r="H336" s="26"/>
    </row>
    <row r="337" spans="5:8" ht="12.75">
      <c r="E337" s="92"/>
      <c r="F337" s="26"/>
      <c r="G337" s="302"/>
      <c r="H337" s="26"/>
    </row>
    <row r="338" spans="5:8" ht="12.75">
      <c r="E338" s="92"/>
      <c r="F338" s="26"/>
      <c r="G338" s="302"/>
      <c r="H338" s="26"/>
    </row>
    <row r="339" spans="5:8" ht="12.75">
      <c r="E339" s="92"/>
      <c r="F339" s="26"/>
      <c r="G339" s="302"/>
      <c r="H339" s="26"/>
    </row>
    <row r="340" spans="5:8" ht="12.75">
      <c r="E340" s="92"/>
      <c r="F340" s="26"/>
      <c r="G340" s="302"/>
      <c r="H340" s="26"/>
    </row>
    <row r="341" spans="5:8" ht="12.75">
      <c r="E341" s="92"/>
      <c r="F341" s="26"/>
      <c r="G341" s="302"/>
      <c r="H341" s="26"/>
    </row>
    <row r="342" spans="5:8" ht="12.75">
      <c r="E342" s="92"/>
      <c r="F342" s="26"/>
      <c r="G342" s="302"/>
      <c r="H342" s="26"/>
    </row>
    <row r="343" spans="5:8" ht="12.75">
      <c r="E343" s="92"/>
      <c r="F343" s="26"/>
      <c r="G343" s="302"/>
      <c r="H343" s="26"/>
    </row>
    <row r="344" spans="5:8" ht="12.75">
      <c r="E344" s="92"/>
      <c r="F344" s="26"/>
      <c r="G344" s="302"/>
      <c r="H344" s="26"/>
    </row>
    <row r="345" spans="5:8" ht="12.75">
      <c r="E345" s="92"/>
      <c r="F345" s="26"/>
      <c r="G345" s="302"/>
      <c r="H345" s="26"/>
    </row>
    <row r="346" spans="5:8" ht="12.75">
      <c r="E346" s="92"/>
      <c r="F346" s="26"/>
      <c r="G346" s="302"/>
      <c r="H346" s="26"/>
    </row>
    <row r="347" spans="5:8" ht="12.75">
      <c r="E347" s="92"/>
      <c r="F347" s="26"/>
      <c r="G347" s="302"/>
      <c r="H347" s="26"/>
    </row>
    <row r="348" spans="5:8" ht="12.75">
      <c r="E348" s="92"/>
      <c r="F348" s="26"/>
      <c r="G348" s="302"/>
      <c r="H348" s="26"/>
    </row>
    <row r="349" spans="5:8" ht="12.75">
      <c r="E349" s="92"/>
      <c r="F349" s="26"/>
      <c r="G349" s="302"/>
      <c r="H349" s="26"/>
    </row>
    <row r="350" spans="5:8" ht="12.75">
      <c r="E350" s="92"/>
      <c r="F350" s="26"/>
      <c r="G350" s="302"/>
      <c r="H350" s="26"/>
    </row>
    <row r="351" spans="5:8" ht="12.75">
      <c r="E351" s="92"/>
      <c r="F351" s="26"/>
      <c r="G351" s="302"/>
      <c r="H351" s="26"/>
    </row>
    <row r="352" spans="5:8" ht="12.75">
      <c r="E352" s="92"/>
      <c r="F352" s="26"/>
      <c r="G352" s="302"/>
      <c r="H352" s="26"/>
    </row>
    <row r="353" spans="5:8" ht="12.75">
      <c r="E353" s="92"/>
      <c r="F353" s="26"/>
      <c r="G353" s="302"/>
      <c r="H353" s="26"/>
    </row>
    <row r="354" spans="5:8" ht="12.75">
      <c r="E354" s="92"/>
      <c r="F354" s="26"/>
      <c r="G354" s="302"/>
      <c r="H354" s="26"/>
    </row>
    <row r="355" spans="5:8" ht="12.75">
      <c r="E355" s="92"/>
      <c r="F355" s="26"/>
      <c r="G355" s="302"/>
      <c r="H355" s="26"/>
    </row>
    <row r="356" spans="5:8" ht="12.75">
      <c r="E356" s="92"/>
      <c r="F356" s="26"/>
      <c r="G356" s="302"/>
      <c r="H356" s="26"/>
    </row>
    <row r="357" spans="5:8" ht="12.75">
      <c r="E357" s="92"/>
      <c r="F357" s="26"/>
      <c r="G357" s="302"/>
      <c r="H357" s="26"/>
    </row>
    <row r="358" spans="5:8" ht="12.75">
      <c r="E358" s="92"/>
      <c r="F358" s="26"/>
      <c r="G358" s="302"/>
      <c r="H358" s="26"/>
    </row>
    <row r="359" spans="5:8" ht="12.75">
      <c r="E359" s="92"/>
      <c r="F359" s="26"/>
      <c r="G359" s="302"/>
      <c r="H359" s="26"/>
    </row>
    <row r="360" spans="5:8" ht="12.75">
      <c r="E360" s="92"/>
      <c r="F360" s="26"/>
      <c r="G360" s="302"/>
      <c r="H360" s="26"/>
    </row>
    <row r="361" spans="5:8" ht="12.75">
      <c r="E361" s="92"/>
      <c r="F361" s="26"/>
      <c r="G361" s="302"/>
      <c r="H361" s="26"/>
    </row>
    <row r="362" spans="5:8" ht="12.75">
      <c r="E362" s="92"/>
      <c r="F362" s="26"/>
      <c r="G362" s="302"/>
      <c r="H362" s="26"/>
    </row>
    <row r="363" spans="5:8" ht="12.75">
      <c r="E363" s="92"/>
      <c r="F363" s="26"/>
      <c r="G363" s="302"/>
      <c r="H363" s="26"/>
    </row>
    <row r="364" spans="5:8" ht="12.75">
      <c r="E364" s="92"/>
      <c r="F364" s="26"/>
      <c r="G364" s="302"/>
      <c r="H364" s="26"/>
    </row>
    <row r="365" spans="5:8" ht="12.75">
      <c r="E365" s="92"/>
      <c r="F365" s="26"/>
      <c r="G365" s="302"/>
      <c r="H365" s="26"/>
    </row>
    <row r="366" spans="5:8" ht="12.75">
      <c r="E366" s="92"/>
      <c r="F366" s="26"/>
      <c r="G366" s="302"/>
      <c r="H366" s="26"/>
    </row>
    <row r="367" spans="5:8" ht="12.75">
      <c r="E367" s="92"/>
      <c r="F367" s="26"/>
      <c r="G367" s="302"/>
      <c r="H367" s="26"/>
    </row>
    <row r="368" spans="5:8" ht="12.75">
      <c r="E368" s="92"/>
      <c r="F368" s="26"/>
      <c r="G368" s="302"/>
      <c r="H368" s="26"/>
    </row>
    <row r="369" spans="5:8" ht="12.75">
      <c r="E369" s="92"/>
      <c r="F369" s="26"/>
      <c r="G369" s="302"/>
      <c r="H369" s="26"/>
    </row>
    <row r="370" spans="5:8" ht="12.75">
      <c r="E370" s="92"/>
      <c r="F370" s="26"/>
      <c r="G370" s="302"/>
      <c r="H370" s="26"/>
    </row>
    <row r="371" spans="5:8" ht="12.75">
      <c r="E371" s="92"/>
      <c r="F371" s="26"/>
      <c r="G371" s="302"/>
      <c r="H371" s="26"/>
    </row>
    <row r="372" spans="5:8" ht="12.75">
      <c r="E372" s="92"/>
      <c r="F372" s="26"/>
      <c r="G372" s="302"/>
      <c r="H372" s="26"/>
    </row>
    <row r="373" spans="5:8" ht="12.75">
      <c r="E373" s="92"/>
      <c r="F373" s="26"/>
      <c r="G373" s="302"/>
      <c r="H373" s="26"/>
    </row>
    <row r="374" spans="5:8" ht="12.75">
      <c r="E374" s="92"/>
      <c r="F374" s="26"/>
      <c r="G374" s="302"/>
      <c r="H374" s="26"/>
    </row>
    <row r="375" spans="5:8" ht="12.75">
      <c r="E375" s="92"/>
      <c r="F375" s="26"/>
      <c r="G375" s="302"/>
      <c r="H375" s="26"/>
    </row>
    <row r="376" spans="5:8" ht="12.75">
      <c r="E376" s="92"/>
      <c r="F376" s="26"/>
      <c r="G376" s="302"/>
      <c r="H376" s="26"/>
    </row>
    <row r="377" spans="5:8" ht="12.75">
      <c r="E377" s="92"/>
      <c r="F377" s="26"/>
      <c r="G377" s="302"/>
      <c r="H377" s="26"/>
    </row>
    <row r="378" spans="5:8" ht="12.75">
      <c r="E378" s="92"/>
      <c r="F378" s="26"/>
      <c r="G378" s="302"/>
      <c r="H378" s="26"/>
    </row>
    <row r="379" spans="5:8" ht="12.75">
      <c r="E379" s="92"/>
      <c r="F379" s="26"/>
      <c r="G379" s="302"/>
      <c r="H379" s="26"/>
    </row>
    <row r="380" spans="5:8" ht="12.75">
      <c r="E380" s="92"/>
      <c r="F380" s="26"/>
      <c r="G380" s="302"/>
      <c r="H380" s="26"/>
    </row>
    <row r="381" spans="5:8" ht="12.75">
      <c r="E381" s="92"/>
      <c r="F381" s="26"/>
      <c r="G381" s="302"/>
      <c r="H381" s="26"/>
    </row>
    <row r="382" spans="5:8" ht="12.75">
      <c r="E382" s="92"/>
      <c r="F382" s="26"/>
      <c r="G382" s="302"/>
      <c r="H382" s="26"/>
    </row>
    <row r="383" spans="5:8" ht="12.75">
      <c r="E383" s="92"/>
      <c r="F383" s="26"/>
      <c r="G383" s="302"/>
      <c r="H383" s="26"/>
    </row>
    <row r="384" spans="5:8" ht="12.75">
      <c r="E384" s="92"/>
      <c r="F384" s="26"/>
      <c r="G384" s="302"/>
      <c r="H384" s="26"/>
    </row>
    <row r="385" spans="5:8" ht="12.75">
      <c r="E385" s="92"/>
      <c r="F385" s="26"/>
      <c r="G385" s="302"/>
      <c r="H385" s="26"/>
    </row>
    <row r="386" spans="5:8" ht="12.75">
      <c r="E386" s="92"/>
      <c r="F386" s="26"/>
      <c r="G386" s="302"/>
      <c r="H386" s="26"/>
    </row>
    <row r="387" spans="5:8" ht="12.75">
      <c r="E387" s="92"/>
      <c r="F387" s="26"/>
      <c r="G387" s="302"/>
      <c r="H387" s="26"/>
    </row>
    <row r="388" spans="5:8" ht="12.75">
      <c r="E388" s="92"/>
      <c r="F388" s="26"/>
      <c r="G388" s="302"/>
      <c r="H388" s="26"/>
    </row>
    <row r="389" spans="5:8" ht="12.75">
      <c r="E389" s="92"/>
      <c r="F389" s="26"/>
      <c r="G389" s="302"/>
      <c r="H389" s="26"/>
    </row>
    <row r="390" spans="5:8" ht="12.75">
      <c r="E390" s="92"/>
      <c r="F390" s="26"/>
      <c r="G390" s="302"/>
      <c r="H390" s="26"/>
    </row>
    <row r="391" spans="5:8" ht="12.75">
      <c r="E391" s="92"/>
      <c r="F391" s="26"/>
      <c r="G391" s="302"/>
      <c r="H391" s="26"/>
    </row>
    <row r="392" spans="5:8" ht="12.75">
      <c r="E392" s="92"/>
      <c r="F392" s="26"/>
      <c r="G392" s="302"/>
      <c r="H392" s="26"/>
    </row>
    <row r="393" spans="5:8" ht="12.75">
      <c r="E393" s="92"/>
      <c r="F393" s="26"/>
      <c r="G393" s="302"/>
      <c r="H393" s="26"/>
    </row>
    <row r="394" spans="5:8" ht="12.75">
      <c r="E394" s="92"/>
      <c r="F394" s="26"/>
      <c r="G394" s="302"/>
      <c r="H394" s="26"/>
    </row>
    <row r="395" spans="5:8" ht="12.75">
      <c r="E395" s="92"/>
      <c r="F395" s="26"/>
      <c r="G395" s="302"/>
      <c r="H395" s="26"/>
    </row>
    <row r="396" spans="5:8" ht="12.75">
      <c r="E396" s="92"/>
      <c r="F396" s="26"/>
      <c r="G396" s="302"/>
      <c r="H396" s="26"/>
    </row>
    <row r="397" spans="5:8" ht="12.75">
      <c r="E397" s="92"/>
      <c r="F397" s="26"/>
      <c r="G397" s="302"/>
      <c r="H397" s="26"/>
    </row>
    <row r="398" spans="5:8" ht="12.75">
      <c r="E398" s="92"/>
      <c r="F398" s="26"/>
      <c r="G398" s="302"/>
      <c r="H398" s="26"/>
    </row>
    <row r="399" spans="5:8" ht="12.75">
      <c r="E399" s="92"/>
      <c r="F399" s="26"/>
      <c r="G399" s="302"/>
      <c r="H399" s="26"/>
    </row>
    <row r="400" spans="5:8" ht="12.75">
      <c r="E400" s="92"/>
      <c r="F400" s="26"/>
      <c r="G400" s="302"/>
      <c r="H400" s="26"/>
    </row>
    <row r="401" spans="5:8" ht="12.75">
      <c r="E401" s="92"/>
      <c r="F401" s="26"/>
      <c r="G401" s="302"/>
      <c r="H401" s="26"/>
    </row>
    <row r="402" spans="5:8" ht="12.75">
      <c r="E402" s="92"/>
      <c r="F402" s="26"/>
      <c r="G402" s="302"/>
      <c r="H402" s="26"/>
    </row>
    <row r="403" spans="5:8" ht="12.75">
      <c r="E403" s="92"/>
      <c r="F403" s="26"/>
      <c r="G403" s="302"/>
      <c r="H403" s="26"/>
    </row>
    <row r="404" spans="5:8" ht="12.75">
      <c r="E404" s="92"/>
      <c r="F404" s="26"/>
      <c r="G404" s="302"/>
      <c r="H404" s="26"/>
    </row>
    <row r="405" spans="5:8" ht="12.75">
      <c r="E405" s="92"/>
      <c r="F405" s="26"/>
      <c r="G405" s="302"/>
      <c r="H405" s="26"/>
    </row>
    <row r="406" spans="5:8" ht="12.75">
      <c r="E406" s="92"/>
      <c r="F406" s="26"/>
      <c r="G406" s="302"/>
      <c r="H406" s="26"/>
    </row>
    <row r="407" spans="5:8" ht="12.75">
      <c r="E407" s="92"/>
      <c r="F407" s="26"/>
      <c r="G407" s="302"/>
      <c r="H407" s="26"/>
    </row>
    <row r="408" spans="5:8" ht="12.75">
      <c r="E408" s="92"/>
      <c r="F408" s="26"/>
      <c r="G408" s="302"/>
      <c r="H408" s="26"/>
    </row>
    <row r="409" spans="5:8" ht="12.75">
      <c r="E409" s="92"/>
      <c r="F409" s="26"/>
      <c r="G409" s="302"/>
      <c r="H409" s="26"/>
    </row>
    <row r="410" spans="5:8" ht="12.75">
      <c r="E410" s="92"/>
      <c r="F410" s="26"/>
      <c r="G410" s="302"/>
      <c r="H410" s="26"/>
    </row>
    <row r="411" spans="5:8" ht="12.75">
      <c r="E411" s="92"/>
      <c r="F411" s="26"/>
      <c r="G411" s="302"/>
      <c r="H411" s="26"/>
    </row>
    <row r="412" spans="5:8" ht="12.75">
      <c r="E412" s="92"/>
      <c r="F412" s="26"/>
      <c r="G412" s="302"/>
      <c r="H412" s="26"/>
    </row>
    <row r="413" spans="5:8" ht="12.75">
      <c r="E413" s="92"/>
      <c r="F413" s="26"/>
      <c r="G413" s="302"/>
      <c r="H413" s="26"/>
    </row>
    <row r="414" spans="5:8" ht="12.75">
      <c r="E414" s="92"/>
      <c r="F414" s="26"/>
      <c r="G414" s="302"/>
      <c r="H414" s="26"/>
    </row>
    <row r="415" spans="5:8" ht="12.75">
      <c r="E415" s="92"/>
      <c r="F415" s="26"/>
      <c r="G415" s="302"/>
      <c r="H415" s="26"/>
    </row>
    <row r="416" spans="5:8" ht="12.75">
      <c r="E416" s="92"/>
      <c r="F416" s="26"/>
      <c r="G416" s="302"/>
      <c r="H416" s="26"/>
    </row>
    <row r="417" spans="5:8" ht="12.75">
      <c r="E417" s="92"/>
      <c r="F417" s="26"/>
      <c r="G417" s="302"/>
      <c r="H417" s="26"/>
    </row>
    <row r="418" spans="5:8" ht="12.75">
      <c r="E418" s="92"/>
      <c r="F418" s="26"/>
      <c r="G418" s="302"/>
      <c r="H418" s="26"/>
    </row>
    <row r="419" spans="5:8" ht="12.75">
      <c r="E419" s="92"/>
      <c r="F419" s="26"/>
      <c r="G419" s="302"/>
      <c r="H419" s="26"/>
    </row>
    <row r="420" spans="5:8" ht="12.75">
      <c r="E420" s="92"/>
      <c r="F420" s="26"/>
      <c r="G420" s="302"/>
      <c r="H420" s="26"/>
    </row>
    <row r="421" spans="5:8" ht="12.75">
      <c r="E421" s="92"/>
      <c r="F421" s="26"/>
      <c r="G421" s="302"/>
      <c r="H421" s="26"/>
    </row>
    <row r="422" spans="5:8" ht="12.75">
      <c r="E422" s="92"/>
      <c r="F422" s="26"/>
      <c r="G422" s="302"/>
      <c r="H422" s="26"/>
    </row>
    <row r="423" spans="5:8" ht="12.75">
      <c r="E423" s="92"/>
      <c r="F423" s="26"/>
      <c r="G423" s="302"/>
      <c r="H423" s="26"/>
    </row>
    <row r="424" spans="5:8" ht="12.75">
      <c r="E424" s="92"/>
      <c r="F424" s="26"/>
      <c r="G424" s="302"/>
      <c r="H424" s="26"/>
    </row>
    <row r="425" spans="5:8" ht="12.75">
      <c r="E425" s="92"/>
      <c r="F425" s="26"/>
      <c r="G425" s="302"/>
      <c r="H425" s="26"/>
    </row>
    <row r="426" spans="5:8" ht="12.75">
      <c r="E426" s="92"/>
      <c r="F426" s="26"/>
      <c r="G426" s="302"/>
      <c r="H426" s="26"/>
    </row>
    <row r="427" spans="5:8" ht="12.75">
      <c r="E427" s="92"/>
      <c r="F427" s="26"/>
      <c r="G427" s="302"/>
      <c r="H427" s="26"/>
    </row>
    <row r="428" spans="5:8" ht="12.75">
      <c r="E428" s="92"/>
      <c r="F428" s="26"/>
      <c r="G428" s="302"/>
      <c r="H428" s="26"/>
    </row>
    <row r="429" spans="5:8" ht="12.75">
      <c r="E429" s="92"/>
      <c r="F429" s="26"/>
      <c r="G429" s="302"/>
      <c r="H429" s="26"/>
    </row>
    <row r="430" spans="5:8" ht="12.75">
      <c r="E430" s="92"/>
      <c r="F430" s="26"/>
      <c r="G430" s="302"/>
      <c r="H430" s="26"/>
    </row>
    <row r="431" spans="5:8" ht="12.75">
      <c r="E431" s="92"/>
      <c r="F431" s="26"/>
      <c r="G431" s="302"/>
      <c r="H431" s="26"/>
    </row>
    <row r="432" spans="5:8" ht="12.75">
      <c r="E432" s="92"/>
      <c r="F432" s="26"/>
      <c r="G432" s="302"/>
      <c r="H432" s="26"/>
    </row>
    <row r="433" spans="5:8" ht="12.75">
      <c r="E433" s="92"/>
      <c r="F433" s="26"/>
      <c r="G433" s="302"/>
      <c r="H433" s="26"/>
    </row>
    <row r="434" spans="5:8" ht="12.75">
      <c r="E434" s="92"/>
      <c r="F434" s="26"/>
      <c r="G434" s="302"/>
      <c r="H434" s="26"/>
    </row>
    <row r="435" spans="5:8" ht="12.75">
      <c r="E435" s="92"/>
      <c r="F435" s="26"/>
      <c r="G435" s="302"/>
      <c r="H435" s="26"/>
    </row>
    <row r="436" spans="5:8" ht="12.75">
      <c r="E436" s="92"/>
      <c r="F436" s="26"/>
      <c r="G436" s="302"/>
      <c r="H436" s="26"/>
    </row>
    <row r="437" spans="5:8" ht="12.75">
      <c r="E437" s="92"/>
      <c r="F437" s="26"/>
      <c r="G437" s="302"/>
      <c r="H437" s="26"/>
    </row>
    <row r="438" spans="5:8" ht="12.75">
      <c r="E438" s="92"/>
      <c r="F438" s="26"/>
      <c r="G438" s="302"/>
      <c r="H438" s="26"/>
    </row>
    <row r="439" spans="5:8" ht="12.75">
      <c r="E439" s="92"/>
      <c r="F439" s="26"/>
      <c r="G439" s="302"/>
      <c r="H439" s="26"/>
    </row>
    <row r="440" spans="5:8" ht="12.75">
      <c r="E440" s="92"/>
      <c r="F440" s="26"/>
      <c r="G440" s="302"/>
      <c r="H440" s="26"/>
    </row>
    <row r="441" spans="5:8" ht="12.75">
      <c r="E441" s="92"/>
      <c r="F441" s="26"/>
      <c r="G441" s="302"/>
      <c r="H441" s="26"/>
    </row>
    <row r="442" spans="5:8" ht="12.75">
      <c r="E442" s="92"/>
      <c r="F442" s="26"/>
      <c r="G442" s="302"/>
      <c r="H442" s="26"/>
    </row>
    <row r="443" spans="5:8" ht="12.75">
      <c r="E443" s="92"/>
      <c r="F443" s="26"/>
      <c r="G443" s="302"/>
      <c r="H443" s="26"/>
    </row>
    <row r="444" spans="5:8" ht="12.75">
      <c r="E444" s="92"/>
      <c r="F444" s="26"/>
      <c r="G444" s="302"/>
      <c r="H444" s="26"/>
    </row>
    <row r="445" spans="5:8" ht="12.75">
      <c r="E445" s="92"/>
      <c r="F445" s="26"/>
      <c r="G445" s="302"/>
      <c r="H445" s="26"/>
    </row>
    <row r="446" spans="5:8" ht="12.75">
      <c r="E446" s="92"/>
      <c r="F446" s="26"/>
      <c r="G446" s="302"/>
      <c r="H446" s="26"/>
    </row>
    <row r="447" spans="5:8" ht="12.75">
      <c r="E447" s="92"/>
      <c r="F447" s="26"/>
      <c r="G447" s="302"/>
      <c r="H447" s="26"/>
    </row>
    <row r="448" spans="5:8" ht="12.75">
      <c r="E448" s="92"/>
      <c r="F448" s="26"/>
      <c r="G448" s="302"/>
      <c r="H448" s="26"/>
    </row>
    <row r="449" spans="5:8" ht="12.75">
      <c r="E449" s="92"/>
      <c r="F449" s="26"/>
      <c r="G449" s="302"/>
      <c r="H449" s="26"/>
    </row>
    <row r="450" spans="5:8" ht="12.75">
      <c r="E450" s="92"/>
      <c r="F450" s="26"/>
      <c r="G450" s="302"/>
      <c r="H450" s="26"/>
    </row>
    <row r="451" spans="5:8" ht="12.75">
      <c r="E451" s="92"/>
      <c r="F451" s="26"/>
      <c r="G451" s="302"/>
      <c r="H451" s="26"/>
    </row>
    <row r="452" spans="5:8" ht="12.75">
      <c r="E452" s="92"/>
      <c r="F452" s="26"/>
      <c r="G452" s="302"/>
      <c r="H452" s="26"/>
    </row>
    <row r="453" spans="5:8" ht="12.75">
      <c r="E453" s="92"/>
      <c r="F453" s="26"/>
      <c r="G453" s="302"/>
      <c r="H453" s="26"/>
    </row>
    <row r="454" spans="5:8" ht="12.75">
      <c r="E454" s="92"/>
      <c r="F454" s="26"/>
      <c r="G454" s="302"/>
      <c r="H454" s="26"/>
    </row>
    <row r="455" spans="5:8" ht="12.75">
      <c r="E455" s="92"/>
      <c r="F455" s="26"/>
      <c r="G455" s="302"/>
      <c r="H455" s="26"/>
    </row>
    <row r="456" spans="5:8" ht="12.75">
      <c r="E456" s="92"/>
      <c r="F456" s="26"/>
      <c r="G456" s="302"/>
      <c r="H456" s="26"/>
    </row>
    <row r="457" spans="5:8" ht="12.75">
      <c r="E457" s="92"/>
      <c r="F457" s="26"/>
      <c r="G457" s="302"/>
      <c r="H457" s="26"/>
    </row>
    <row r="458" spans="5:8" ht="12.75">
      <c r="E458" s="92"/>
      <c r="F458" s="26"/>
      <c r="G458" s="302"/>
      <c r="H458" s="26"/>
    </row>
    <row r="459" spans="5:8" ht="12.75">
      <c r="E459" s="92"/>
      <c r="F459" s="26"/>
      <c r="G459" s="302"/>
      <c r="H459" s="26"/>
    </row>
    <row r="460" spans="5:8" ht="12.75">
      <c r="E460" s="92"/>
      <c r="F460" s="26"/>
      <c r="G460" s="302"/>
      <c r="H460" s="26"/>
    </row>
    <row r="461" spans="5:8" ht="12.75">
      <c r="E461" s="92"/>
      <c r="F461" s="26"/>
      <c r="G461" s="302"/>
      <c r="H461" s="26"/>
    </row>
    <row r="462" spans="5:8" ht="12.75">
      <c r="E462" s="92"/>
      <c r="F462" s="26"/>
      <c r="G462" s="302"/>
      <c r="H462" s="26"/>
    </row>
    <row r="463" spans="5:8" ht="12.75">
      <c r="E463" s="92"/>
      <c r="F463" s="26"/>
      <c r="G463" s="302"/>
      <c r="H463" s="26"/>
    </row>
    <row r="464" spans="5:8" ht="12.75">
      <c r="E464" s="92"/>
      <c r="F464" s="26"/>
      <c r="G464" s="302"/>
      <c r="H464" s="26"/>
    </row>
    <row r="465" spans="5:8" ht="12.75">
      <c r="E465" s="92"/>
      <c r="F465" s="26"/>
      <c r="G465" s="302"/>
      <c r="H465" s="26"/>
    </row>
    <row r="466" spans="5:8" ht="12.75">
      <c r="E466" s="92"/>
      <c r="F466" s="26"/>
      <c r="G466" s="302"/>
      <c r="H466" s="26"/>
    </row>
    <row r="467" spans="5:8" ht="12.75">
      <c r="E467" s="92"/>
      <c r="F467" s="26"/>
      <c r="G467" s="302"/>
      <c r="H467" s="26"/>
    </row>
    <row r="468" spans="5:8" ht="12.75">
      <c r="E468" s="92"/>
      <c r="F468" s="26"/>
      <c r="G468" s="302"/>
      <c r="H468" s="26"/>
    </row>
    <row r="469" spans="5:8" ht="12.75">
      <c r="E469" s="92"/>
      <c r="F469" s="26"/>
      <c r="G469" s="302"/>
      <c r="H469" s="26"/>
    </row>
    <row r="470" spans="5:8" ht="12.75">
      <c r="E470" s="92"/>
      <c r="F470" s="26"/>
      <c r="G470" s="302"/>
      <c r="H470" s="26"/>
    </row>
    <row r="471" spans="5:8" ht="12.75">
      <c r="E471" s="92"/>
      <c r="F471" s="26"/>
      <c r="G471" s="302"/>
      <c r="H471" s="26"/>
    </row>
    <row r="472" spans="5:8" ht="12.75">
      <c r="E472" s="92"/>
      <c r="F472" s="26"/>
      <c r="G472" s="302"/>
      <c r="H472" s="26"/>
    </row>
    <row r="473" spans="5:8" ht="12.75">
      <c r="E473" s="92"/>
      <c r="F473" s="26"/>
      <c r="G473" s="302"/>
      <c r="H473" s="26"/>
    </row>
    <row r="474" spans="5:8" ht="12.75">
      <c r="E474" s="92"/>
      <c r="F474" s="26"/>
      <c r="G474" s="302"/>
      <c r="H474" s="26"/>
    </row>
    <row r="475" spans="5:8" ht="12.75">
      <c r="E475" s="92"/>
      <c r="F475" s="26"/>
      <c r="G475" s="302"/>
      <c r="H475" s="26"/>
    </row>
    <row r="476" spans="5:8" ht="12.75">
      <c r="E476" s="92"/>
      <c r="F476" s="26"/>
      <c r="G476" s="302"/>
      <c r="H476" s="26"/>
    </row>
    <row r="477" spans="5:8" ht="12.75">
      <c r="E477" s="92"/>
      <c r="F477" s="26"/>
      <c r="G477" s="302"/>
      <c r="H477" s="26"/>
    </row>
    <row r="478" spans="5:8" ht="12.75">
      <c r="E478" s="92"/>
      <c r="F478" s="26"/>
      <c r="G478" s="302"/>
      <c r="H478" s="26"/>
    </row>
    <row r="479" spans="5:8" ht="12.75">
      <c r="E479" s="92"/>
      <c r="F479" s="26"/>
      <c r="G479" s="302"/>
      <c r="H479" s="26"/>
    </row>
    <row r="480" spans="5:8" ht="12.75">
      <c r="E480" s="92"/>
      <c r="F480" s="26"/>
      <c r="G480" s="302"/>
      <c r="H480" s="26"/>
    </row>
    <row r="481" spans="5:8" ht="12.75">
      <c r="E481" s="92"/>
      <c r="F481" s="26"/>
      <c r="G481" s="302"/>
      <c r="H481" s="26"/>
    </row>
    <row r="482" spans="5:8" ht="12.75">
      <c r="E482" s="92"/>
      <c r="F482" s="26"/>
      <c r="G482" s="302"/>
      <c r="H482" s="26"/>
    </row>
    <row r="483" spans="5:8" ht="12.75">
      <c r="E483" s="92"/>
      <c r="F483" s="26"/>
      <c r="G483" s="302"/>
      <c r="H483" s="26"/>
    </row>
    <row r="484" spans="5:8" ht="12.75">
      <c r="E484" s="92"/>
      <c r="F484" s="26"/>
      <c r="G484" s="302"/>
      <c r="H484" s="26"/>
    </row>
    <row r="485" spans="5:8" ht="12.75">
      <c r="E485" s="92"/>
      <c r="F485" s="26"/>
      <c r="G485" s="302"/>
      <c r="H485" s="26"/>
    </row>
    <row r="486" spans="5:8" ht="12.75">
      <c r="E486" s="92"/>
      <c r="F486" s="26"/>
      <c r="G486" s="302"/>
      <c r="H486" s="26"/>
    </row>
    <row r="487" spans="5:8" ht="12.75">
      <c r="E487" s="92"/>
      <c r="F487" s="26"/>
      <c r="G487" s="302"/>
      <c r="H487" s="26"/>
    </row>
    <row r="488" spans="5:8" ht="12.75">
      <c r="E488" s="92"/>
      <c r="F488" s="26"/>
      <c r="G488" s="302"/>
      <c r="H488" s="26"/>
    </row>
    <row r="489" spans="5:8" ht="12.75">
      <c r="E489" s="92"/>
      <c r="F489" s="26"/>
      <c r="G489" s="302"/>
      <c r="H489" s="26"/>
    </row>
    <row r="490" spans="5:8" ht="12.75">
      <c r="E490" s="92"/>
      <c r="F490" s="26"/>
      <c r="G490" s="302"/>
      <c r="H490" s="26"/>
    </row>
    <row r="491" spans="5:8" ht="12.75">
      <c r="E491" s="92"/>
      <c r="F491" s="26"/>
      <c r="G491" s="302"/>
      <c r="H491" s="26"/>
    </row>
    <row r="492" spans="5:8" ht="12.75">
      <c r="E492" s="92"/>
      <c r="F492" s="26"/>
      <c r="G492" s="302"/>
      <c r="H492" s="26"/>
    </row>
    <row r="493" spans="5:8" ht="12.75">
      <c r="E493" s="92"/>
      <c r="F493" s="26"/>
      <c r="G493" s="302"/>
      <c r="H493" s="26"/>
    </row>
    <row r="494" spans="5:8" ht="12.75">
      <c r="E494" s="92"/>
      <c r="F494" s="26"/>
      <c r="G494" s="302"/>
      <c r="H494" s="26"/>
    </row>
    <row r="495" spans="5:8" ht="12.75">
      <c r="E495" s="92"/>
      <c r="F495" s="26"/>
      <c r="G495" s="302"/>
      <c r="H495" s="26"/>
    </row>
    <row r="496" spans="5:8" ht="12.75">
      <c r="E496" s="92"/>
      <c r="F496" s="26"/>
      <c r="G496" s="302"/>
      <c r="H496" s="26"/>
    </row>
    <row r="497" spans="5:8" ht="12.75">
      <c r="E497" s="92"/>
      <c r="F497" s="26"/>
      <c r="G497" s="302"/>
      <c r="H497" s="26"/>
    </row>
    <row r="498" spans="5:8" ht="12.75">
      <c r="E498" s="92"/>
      <c r="F498" s="26"/>
      <c r="G498" s="302"/>
      <c r="H498" s="26"/>
    </row>
    <row r="499" spans="5:8" ht="12.75">
      <c r="E499" s="92"/>
      <c r="F499" s="26"/>
      <c r="G499" s="302"/>
      <c r="H499" s="26"/>
    </row>
    <row r="500" spans="5:8" ht="12.75">
      <c r="E500" s="92"/>
      <c r="F500" s="26"/>
      <c r="G500" s="302"/>
      <c r="H500" s="26"/>
    </row>
    <row r="501" spans="5:8" ht="12.75">
      <c r="E501" s="92"/>
      <c r="F501" s="26"/>
      <c r="G501" s="302"/>
      <c r="H501" s="26"/>
    </row>
    <row r="502" spans="5:8" ht="12.75">
      <c r="E502" s="92"/>
      <c r="F502" s="26"/>
      <c r="G502" s="302"/>
      <c r="H502" s="26"/>
    </row>
    <row r="503" spans="5:8" ht="12.75">
      <c r="E503" s="92"/>
      <c r="F503" s="26"/>
      <c r="G503" s="302"/>
      <c r="H503" s="26"/>
    </row>
    <row r="504" spans="5:8" ht="12.75">
      <c r="E504" s="92"/>
      <c r="F504" s="26"/>
      <c r="G504" s="302"/>
      <c r="H504" s="26"/>
    </row>
    <row r="505" spans="5:8" ht="12.75">
      <c r="E505" s="92"/>
      <c r="F505" s="26"/>
      <c r="G505" s="302"/>
      <c r="H505" s="26"/>
    </row>
    <row r="506" spans="5:8" ht="12.75">
      <c r="E506" s="92"/>
      <c r="F506" s="26"/>
      <c r="G506" s="302"/>
      <c r="H506" s="26"/>
    </row>
    <row r="507" spans="5:8" ht="12.75">
      <c r="E507" s="92"/>
      <c r="F507" s="26"/>
      <c r="G507" s="302"/>
      <c r="H507" s="26"/>
    </row>
    <row r="508" spans="5:8" ht="12.75">
      <c r="E508" s="92"/>
      <c r="F508" s="26"/>
      <c r="G508" s="302"/>
      <c r="H508" s="26"/>
    </row>
    <row r="509" spans="5:8" ht="12.75">
      <c r="E509" s="92"/>
      <c r="F509" s="26"/>
      <c r="G509" s="302"/>
      <c r="H509" s="26"/>
    </row>
    <row r="510" spans="5:8" ht="12.75">
      <c r="E510" s="92"/>
      <c r="F510" s="26"/>
      <c r="G510" s="302"/>
      <c r="H510" s="26"/>
    </row>
    <row r="511" spans="5:8" ht="12.75">
      <c r="E511" s="92"/>
      <c r="F511" s="26"/>
      <c r="G511" s="302"/>
      <c r="H511" s="26"/>
    </row>
  </sheetData>
  <sheetProtection password="C745" sheet="1" scenarios="1" formatColumns="0" formatRows="0" autoFilter="0"/>
  <autoFilter ref="E11:H11"/>
  <mergeCells count="1">
    <mergeCell ref="E9:H9"/>
  </mergeCells>
  <phoneticPr fontId="0" type="noConversion"/>
  <hyperlinks>
    <hyperlink ref="E12" location="'Титульный'!H15" tooltip="Титульный!H15" display="Титульный!H15"/>
    <hyperlink ref="E13" location="'Титульный'!H16" tooltip="Титульный!H16" display="Титульный!H16"/>
    <hyperlink ref="E14" location="'Титульный'!H17" tooltip="Титульный!H17" display="Титульный!H17"/>
    <hyperlink ref="E15" location="'Титульный'!H18" tooltip="Титульный!H18" display="Титульный!H18"/>
    <hyperlink ref="E16" location="'Титульный'!H19" tooltip="Титульный!H19" display="Титульный!H19"/>
    <hyperlink ref="E17" location="'Дворы'!AZ13" tooltip="Дворы!AZ13" display="Дворы!AZ13"/>
    <hyperlink ref="E18" location="'Дворы'!BD13" tooltip="Дворы!BD13" display="Дворы!BD13"/>
    <hyperlink ref="E19" location="'Дворы'!BE13" tooltip="Дворы!BE13" display="Дворы!BE13"/>
    <hyperlink ref="E20" location="'Дворы'!BI13" tooltip="Дворы!BI13" display="Дворы!BI13"/>
    <hyperlink ref="E21" location="'Дворы'!BJ13" tooltip="Дворы!BJ13" display="Дворы!BJ13"/>
    <hyperlink ref="E22" location="'Дворы'!AY24" tooltip="Дворы!AY24" display="Дворы!AY24"/>
    <hyperlink ref="E23" location="'Дворы'!AZ24" tooltip="Дворы!AZ24" display="Дворы!AZ24"/>
    <hyperlink ref="E24" location="'Дворы'!BD24" tooltip="Дворы!BD24" display="Дворы!BD24"/>
    <hyperlink ref="E25" location="'Дворы'!BE24" tooltip="Дворы!BE24" display="Дворы!BE24"/>
    <hyperlink ref="E26" location="'Дворы'!BI24" tooltip="Дворы!BI24" display="Дворы!BI24"/>
    <hyperlink ref="E27" location="'Дворы'!BJ24" tooltip="Дворы!BJ24" display="Дворы!BJ24"/>
    <hyperlink ref="E28" location="'Дворы'!X15" tooltip="Дворы!X15" display="Дворы!X15"/>
    <hyperlink ref="E29" location="'Дворы'!AB15" tooltip="Дворы!AB15" display="Дворы!AB15"/>
    <hyperlink ref="E30" location="'Дворы'!AH15" tooltip="Дворы!AH15" display="Дворы!AH15"/>
    <hyperlink ref="E31" location="'Дворы'!AI15" tooltip="Дворы!AI15" display="Дворы!AI15"/>
    <hyperlink ref="E32" location="'Дворы'!AJ15" tooltip="Дворы!AJ15" display="Дворы!AJ15"/>
    <hyperlink ref="E33" location="'Дворы'!AO15" tooltip="Дворы!AO15" display="Дворы!AO15"/>
    <hyperlink ref="E34" location="'Дворы'!AP15" tooltip="Дворы!AP15" display="Дворы!AP15"/>
    <hyperlink ref="E35" location="'Дворы'!AS15" tooltip="Дворы!AS15" display="Дворы!AS15"/>
    <hyperlink ref="E36" location="'Дворы'!AT15" tooltip="Дворы!AT15" display="Дворы!AT15"/>
    <hyperlink ref="E37" location="'Дворы'!AU15" tooltip="Дворы!AU15" display="Дворы!AU15"/>
    <hyperlink ref="E38" location="'Дворы'!AV15" tooltip="Дворы!AV15" display="Дворы!AV15"/>
    <hyperlink ref="E39" location="'Дворы'!AW15" tooltip="Дворы!AW15" display="Дворы!AW15"/>
    <hyperlink ref="E40" location="'Дворы'!AX15" tooltip="Дворы!AX15" display="Дворы!AX15"/>
    <hyperlink ref="E41" location="'Дворы'!BA15" tooltip="Дворы!BA15" display="Дворы!BA15"/>
    <hyperlink ref="E42" location="'Дворы'!BB15" tooltip="Дворы!BB15" display="Дворы!BB15"/>
    <hyperlink ref="E43" location="'Дворы'!BF15" tooltip="Дворы!BF15" display="Дворы!BF15"/>
    <hyperlink ref="E44" location="'Дворы'!BG15" tooltip="Дворы!BG15" display="Дворы!BG15"/>
    <hyperlink ref="E45" location="'Дворы'!BK15" tooltip="Дворы!BK15" display="Дворы!BK15"/>
    <hyperlink ref="E46" location="'Дворы'!BL15" tooltip="Дворы!BL15" display="Дворы!BL15"/>
    <hyperlink ref="E47" location="'Дворы'!BM15" tooltip="Дворы!BM15" display="Дворы!BM15"/>
    <hyperlink ref="E48" location="'Дворы'!BN15" tooltip="Дворы!BN15" display="Дворы!BN15"/>
    <hyperlink ref="E49" location="'Дворы'!BO15" tooltip="Дворы!BO15" display="Дворы!BO15"/>
    <hyperlink ref="E50" location="'Дворы'!BP15" tooltip="Дворы!BP15" display="Дворы!BP15"/>
    <hyperlink ref="E51" location="'Дворы'!CD15" tooltip="Дворы!CD15" display="Дворы!CD15"/>
    <hyperlink ref="E52" location="'Дворы'!CE15" tooltip="Дворы!CE15" display="Дворы!CE15"/>
    <hyperlink ref="E53" location="'Дворы'!X16" tooltip="Дворы!X16" display="Дворы!X16"/>
    <hyperlink ref="E54" location="'Дворы'!AB16" tooltip="Дворы!AB16" display="Дворы!AB16"/>
    <hyperlink ref="E55" location="'Дворы'!AH16" tooltip="Дворы!AH16" display="Дворы!AH16"/>
    <hyperlink ref="E56" location="'Дворы'!AI16" tooltip="Дворы!AI16" display="Дворы!AI16"/>
    <hyperlink ref="E57" location="'Дворы'!AJ16" tooltip="Дворы!AJ16" display="Дворы!AJ16"/>
    <hyperlink ref="E58" location="'Дворы'!AO16" tooltip="Дворы!AO16" display="Дворы!AO16"/>
    <hyperlink ref="E59" location="'Дворы'!AP16" tooltip="Дворы!AP16" display="Дворы!AP16"/>
    <hyperlink ref="E60" location="'Дворы'!AS16" tooltip="Дворы!AS16" display="Дворы!AS16"/>
    <hyperlink ref="E61" location="'Дворы'!AT16" tooltip="Дворы!AT16" display="Дворы!AT16"/>
    <hyperlink ref="E62" location="'Дворы'!AU16" tooltip="Дворы!AU16" display="Дворы!AU16"/>
    <hyperlink ref="E63" location="'Дворы'!AV16" tooltip="Дворы!AV16" display="Дворы!AV16"/>
    <hyperlink ref="E64" location="'Дворы'!AW16" tooltip="Дворы!AW16" display="Дворы!AW16"/>
    <hyperlink ref="E65" location="'Дворы'!AX16" tooltip="Дворы!AX16" display="Дворы!AX16"/>
    <hyperlink ref="E66" location="'Дворы'!BA16" tooltip="Дворы!BA16" display="Дворы!BA16"/>
    <hyperlink ref="E67" location="'Дворы'!BB16" tooltip="Дворы!BB16" display="Дворы!BB16"/>
    <hyperlink ref="E68" location="'Дворы'!BF16" tooltip="Дворы!BF16" display="Дворы!BF16"/>
    <hyperlink ref="E69" location="'Дворы'!BG16" tooltip="Дворы!BG16" display="Дворы!BG16"/>
    <hyperlink ref="E70" location="'Дворы'!BK16" tooltip="Дворы!BK16" display="Дворы!BK16"/>
    <hyperlink ref="E71" location="'Дворы'!BL16" tooltip="Дворы!BL16" display="Дворы!BL16"/>
    <hyperlink ref="E72" location="'Дворы'!BM16" tooltip="Дворы!BM16" display="Дворы!BM16"/>
    <hyperlink ref="E73" location="'Дворы'!BN16" tooltip="Дворы!BN16" display="Дворы!BN16"/>
    <hyperlink ref="E74" location="'Дворы'!BO16" tooltip="Дворы!BO16" display="Дворы!BO16"/>
    <hyperlink ref="E75" location="'Дворы'!BP16" tooltip="Дворы!BP16" display="Дворы!BP16"/>
    <hyperlink ref="E76" location="'Дворы'!CD16" tooltip="Дворы!CD16" display="Дворы!CD16"/>
    <hyperlink ref="E77" location="'Дворы'!CE16" tooltip="Дворы!CE16" display="Дворы!CE16"/>
    <hyperlink ref="E78" location="'Дворы'!X17" tooltip="Дворы!X17" display="Дворы!X17"/>
    <hyperlink ref="E79" location="'Дворы'!AB17" tooltip="Дворы!AB17" display="Дворы!AB17"/>
    <hyperlink ref="E80" location="'Дворы'!AH17" tooltip="Дворы!AH17" display="Дворы!AH17"/>
    <hyperlink ref="E81" location="'Дворы'!AI17" tooltip="Дворы!AI17" display="Дворы!AI17"/>
    <hyperlink ref="E82" location="'Дворы'!AJ17" tooltip="Дворы!AJ17" display="Дворы!AJ17"/>
    <hyperlink ref="E83" location="'Дворы'!AO17" tooltip="Дворы!AO17" display="Дворы!AO17"/>
    <hyperlink ref="E84" location="'Дворы'!AP17" tooltip="Дворы!AP17" display="Дворы!AP17"/>
    <hyperlink ref="E85" location="'Дворы'!AS17" tooltip="Дворы!AS17" display="Дворы!AS17"/>
    <hyperlink ref="E86" location="'Дворы'!AT17" tooltip="Дворы!AT17" display="Дворы!AT17"/>
    <hyperlink ref="E87" location="'Дворы'!AU17" tooltip="Дворы!AU17" display="Дворы!AU17"/>
    <hyperlink ref="E88" location="'Дворы'!AV17" tooltip="Дворы!AV17" display="Дворы!AV17"/>
    <hyperlink ref="E89" location="'Дворы'!AW17" tooltip="Дворы!AW17" display="Дворы!AW17"/>
    <hyperlink ref="E90" location="'Дворы'!AX17" tooltip="Дворы!AX17" display="Дворы!AX17"/>
    <hyperlink ref="E91" location="'Дворы'!BA17" tooltip="Дворы!BA17" display="Дворы!BA17"/>
    <hyperlink ref="E92" location="'Дворы'!BB17" tooltip="Дворы!BB17" display="Дворы!BB17"/>
    <hyperlink ref="E93" location="'Дворы'!BF17" tooltip="Дворы!BF17" display="Дворы!BF17"/>
    <hyperlink ref="E94" location="'Дворы'!BG17" tooltip="Дворы!BG17" display="Дворы!BG17"/>
    <hyperlink ref="E95" location="'Дворы'!BK17" tooltip="Дворы!BK17" display="Дворы!BK17"/>
    <hyperlink ref="E96" location="'Дворы'!BL17" tooltip="Дворы!BL17" display="Дворы!BL17"/>
    <hyperlink ref="E97" location="'Дворы'!BM17" tooltip="Дворы!BM17" display="Дворы!BM17"/>
    <hyperlink ref="E98" location="'Дворы'!BN17" tooltip="Дворы!BN17" display="Дворы!BN17"/>
    <hyperlink ref="E99" location="'Дворы'!BO17" tooltip="Дворы!BO17" display="Дворы!BO17"/>
    <hyperlink ref="E100" location="'Дворы'!BP17" tooltip="Дворы!BP17" display="Дворы!BP17"/>
    <hyperlink ref="E101" location="'Дворы'!CD17" tooltip="Дворы!CD17" display="Дворы!CD17"/>
    <hyperlink ref="E102" location="'Дворы'!CE17" tooltip="Дворы!CE17" display="Дворы!CE17"/>
    <hyperlink ref="E103" location="'Дворы'!X18" tooltip="Дворы!X18" display="Дворы!X18"/>
    <hyperlink ref="E104" location="'Дворы'!AB18" tooltip="Дворы!AB18" display="Дворы!AB18"/>
    <hyperlink ref="E105" location="'Дворы'!AH18" tooltip="Дворы!AH18" display="Дворы!AH18"/>
    <hyperlink ref="E106" location="'Дворы'!AI18" tooltip="Дворы!AI18" display="Дворы!AI18"/>
    <hyperlink ref="E107" location="'Дворы'!AJ18" tooltip="Дворы!AJ18" display="Дворы!AJ18"/>
    <hyperlink ref="E108" location="'Дворы'!AO18" tooltip="Дворы!AO18" display="Дворы!AO18"/>
    <hyperlink ref="E109" location="'Дворы'!AP18" tooltip="Дворы!AP18" display="Дворы!AP18"/>
    <hyperlink ref="E110" location="'Дворы'!AS18" tooltip="Дворы!AS18" display="Дворы!AS18"/>
    <hyperlink ref="E111" location="'Проверка'!A1" tooltip="Проверка!A1" display="Проверка!A1"/>
  </hyperlinks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GetGeoBa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sheetProtection formatColumns="0" formatRows="0"/>
  <phoneticPr fontId="18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76"/>
  </cols>
  <sheetData/>
  <sheetProtection formatColumns="0" formatRows="0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203"/>
  <sheetViews>
    <sheetView showGridLines="0" zoomScaleNormal="100" workbookViewId="0"/>
  </sheetViews>
  <sheetFormatPr defaultRowHeight="11.25"/>
  <cols>
    <col min="1" max="16384" width="9.140625" style="176"/>
  </cols>
  <sheetData>
    <row r="1" spans="1:1">
      <c r="A1" s="239">
        <f>IF(Дворы!$AY$13="",1,0)</f>
        <v>1</v>
      </c>
    </row>
    <row r="2" spans="1:1">
      <c r="A2" s="239">
        <f>IF(Дворы!$AZ$13="",1,0)</f>
        <v>1</v>
      </c>
    </row>
    <row r="3" spans="1:1">
      <c r="A3" s="239">
        <f>IF(Дворы!$BD$13="",1,0)</f>
        <v>1</v>
      </c>
    </row>
    <row r="4" spans="1:1">
      <c r="A4" s="239">
        <f>IF(Дворы!$BE$13="",1,0)</f>
        <v>1</v>
      </c>
    </row>
    <row r="5" spans="1:1">
      <c r="A5" s="239">
        <f>IF(Дворы!$BI$13="",1,0)</f>
        <v>1</v>
      </c>
    </row>
    <row r="6" spans="1:1">
      <c r="A6" s="239">
        <f>IF(Дворы!$BJ$13="",1,0)</f>
        <v>1</v>
      </c>
    </row>
    <row r="7" spans="1:1">
      <c r="A7" s="239">
        <f>IF(Дворы!$L$14="",1,0)</f>
        <v>0</v>
      </c>
    </row>
    <row r="8" spans="1:1">
      <c r="A8" s="239">
        <f>IF(Дворы!$M$14="",1,0)</f>
        <v>0</v>
      </c>
    </row>
    <row r="9" spans="1:1">
      <c r="A9" s="239">
        <f>IF(Дворы!$N$14="",1,0)</f>
        <v>0</v>
      </c>
    </row>
    <row r="10" spans="1:1">
      <c r="A10" s="239">
        <f>IF(Дворы!$O$14="",1,0)</f>
        <v>0</v>
      </c>
    </row>
    <row r="11" spans="1:1">
      <c r="A11" s="239">
        <f>IF(Дворы!$P$14="",1,0)</f>
        <v>0</v>
      </c>
    </row>
    <row r="12" spans="1:1">
      <c r="A12" s="239">
        <f>IF(Дворы!$AY$24="",1,0)</f>
        <v>1</v>
      </c>
    </row>
    <row r="13" spans="1:1">
      <c r="A13" s="239">
        <f>IF(Дворы!$AZ$24="",1,0)</f>
        <v>1</v>
      </c>
    </row>
    <row r="14" spans="1:1">
      <c r="A14" s="239">
        <f>IF(Дворы!$BD$24="",1,0)</f>
        <v>1</v>
      </c>
    </row>
    <row r="15" spans="1:1">
      <c r="A15" s="239">
        <f>IF(Дворы!$BE$24="",1,0)</f>
        <v>1</v>
      </c>
    </row>
    <row r="16" spans="1:1">
      <c r="A16" s="239">
        <f>IF(Дворы!$BI$24="",1,0)</f>
        <v>1</v>
      </c>
    </row>
    <row r="17" spans="1:1">
      <c r="A17" s="239">
        <f>IF(Дворы!$BJ$24="",1,0)</f>
        <v>1</v>
      </c>
    </row>
    <row r="18" spans="1:1">
      <c r="A18" s="239">
        <f>IF(Дворы!$L$25="",1,0)</f>
        <v>0</v>
      </c>
    </row>
    <row r="19" spans="1:1">
      <c r="A19" s="239">
        <f>IF(Дворы!$M$25="",1,0)</f>
        <v>0</v>
      </c>
    </row>
    <row r="20" spans="1:1">
      <c r="A20" s="239">
        <f>IF(Дворы!$N$25="",1,0)</f>
        <v>0</v>
      </c>
    </row>
    <row r="21" spans="1:1">
      <c r="A21" s="239">
        <f>IF(Дворы!$O$25="",1,0)</f>
        <v>0</v>
      </c>
    </row>
    <row r="22" spans="1:1">
      <c r="A22" s="239">
        <f>IF(Дворы!$P$25="",1,0)</f>
        <v>0</v>
      </c>
    </row>
    <row r="23" spans="1:1">
      <c r="A23" s="239">
        <f>IF(Дворы!$S$15="",1,0)</f>
        <v>0</v>
      </c>
    </row>
    <row r="24" spans="1:1">
      <c r="A24" s="239">
        <f>IF(Дворы!$T$15="",1,0)</f>
        <v>0</v>
      </c>
    </row>
    <row r="25" spans="1:1">
      <c r="A25" s="239">
        <f>IF(Дворы!$U$15="",1,0)</f>
        <v>0</v>
      </c>
    </row>
    <row r="26" spans="1:1">
      <c r="A26" s="239">
        <f>IF(Дворы!$V$15="",1,0)</f>
        <v>0</v>
      </c>
    </row>
    <row r="27" spans="1:1">
      <c r="A27" s="239">
        <f>IF(Дворы!$W$15="",1,0)</f>
        <v>0</v>
      </c>
    </row>
    <row r="28" spans="1:1">
      <c r="A28" s="239">
        <f>IF(Дворы!$X$15="",1,0)</f>
        <v>1</v>
      </c>
    </row>
    <row r="29" spans="1:1">
      <c r="A29" s="239">
        <f>IF(Дворы!$Y$15="",1,0)</f>
        <v>0</v>
      </c>
    </row>
    <row r="30" spans="1:1">
      <c r="A30" s="239">
        <f>IF(Дворы!$Z$15="",1,0)</f>
        <v>0</v>
      </c>
    </row>
    <row r="31" spans="1:1">
      <c r="A31" s="239">
        <f>IF(Дворы!$AA$15="",1,0)</f>
        <v>0</v>
      </c>
    </row>
    <row r="32" spans="1:1">
      <c r="A32" s="239">
        <f>IF(Дворы!$AB$15="",1,0)</f>
        <v>1</v>
      </c>
    </row>
    <row r="33" spans="1:1">
      <c r="A33" s="239">
        <f>IF(Дворы!$AH$15="",1,0)</f>
        <v>1</v>
      </c>
    </row>
    <row r="34" spans="1:1">
      <c r="A34" s="239">
        <f>IF(Дворы!$AI$15="",1,0)</f>
        <v>1</v>
      </c>
    </row>
    <row r="35" spans="1:1">
      <c r="A35" s="239">
        <f>IF(Дворы!$AJ$15="",1,0)</f>
        <v>1</v>
      </c>
    </row>
    <row r="36" spans="1:1">
      <c r="A36" s="239">
        <f>IF(Дворы!$AO$15="",1,0)</f>
        <v>1</v>
      </c>
    </row>
    <row r="37" spans="1:1">
      <c r="A37" s="239">
        <f>IF(Дворы!$AP$15="",1,0)</f>
        <v>1</v>
      </c>
    </row>
    <row r="38" spans="1:1">
      <c r="A38" s="239">
        <f>IF(Дворы!$AS$15="",1,0)</f>
        <v>1</v>
      </c>
    </row>
    <row r="39" spans="1:1">
      <c r="A39" s="239">
        <f>IF(Дворы!$AT$15="",1,0)</f>
        <v>1</v>
      </c>
    </row>
    <row r="40" spans="1:1">
      <c r="A40" s="239">
        <f>IF(Дворы!$AU$15="",1,0)</f>
        <v>1</v>
      </c>
    </row>
    <row r="41" spans="1:1">
      <c r="A41" s="239">
        <f>IF(Дворы!$AV$15="",1,0)</f>
        <v>1</v>
      </c>
    </row>
    <row r="42" spans="1:1">
      <c r="A42" s="239">
        <f>IF(Дворы!$AW$15="",1,0)</f>
        <v>1</v>
      </c>
    </row>
    <row r="43" spans="1:1">
      <c r="A43" s="239">
        <f>IF(Дворы!$AX$15="",1,0)</f>
        <v>1</v>
      </c>
    </row>
    <row r="44" spans="1:1">
      <c r="A44" s="239">
        <f>IF(Дворы!$BA$15="",1,0)</f>
        <v>1</v>
      </c>
    </row>
    <row r="45" spans="1:1">
      <c r="A45" s="239">
        <f>IF(Дворы!$BB$15="",1,0)</f>
        <v>1</v>
      </c>
    </row>
    <row r="46" spans="1:1">
      <c r="A46" s="239">
        <f>IF(Дворы!$BF$15="",1,0)</f>
        <v>1</v>
      </c>
    </row>
    <row r="47" spans="1:1">
      <c r="A47" s="239">
        <f>IF(Дворы!$BG$15="",1,0)</f>
        <v>1</v>
      </c>
    </row>
    <row r="48" spans="1:1">
      <c r="A48" s="239">
        <f>IF(Дворы!$BK$15="",1,0)</f>
        <v>1</v>
      </c>
    </row>
    <row r="49" spans="1:1">
      <c r="A49" s="239">
        <f>IF(Дворы!$BL$15="",1,0)</f>
        <v>1</v>
      </c>
    </row>
    <row r="50" spans="1:1">
      <c r="A50" s="239">
        <f>IF(Дворы!$BM$15="",1,0)</f>
        <v>1</v>
      </c>
    </row>
    <row r="51" spans="1:1">
      <c r="A51" s="239">
        <f>IF(Дворы!$BN$15="",1,0)</f>
        <v>1</v>
      </c>
    </row>
    <row r="52" spans="1:1">
      <c r="A52" s="239">
        <f>IF(Дворы!$BO$15="",1,0)</f>
        <v>1</v>
      </c>
    </row>
    <row r="53" spans="1:1">
      <c r="A53" s="239">
        <f>IF(Дворы!$BP$15="",1,0)</f>
        <v>1</v>
      </c>
    </row>
    <row r="54" spans="1:1">
      <c r="A54" s="239">
        <f>IF(Дворы!$CD$15="",1,0)</f>
        <v>1</v>
      </c>
    </row>
    <row r="55" spans="1:1">
      <c r="A55" s="239">
        <f>IF(Дворы!$CE$15="",1,0)</f>
        <v>1</v>
      </c>
    </row>
    <row r="56" spans="1:1">
      <c r="A56" s="239">
        <f>IF(Дворы!$S$16="",1,0)</f>
        <v>0</v>
      </c>
    </row>
    <row r="57" spans="1:1">
      <c r="A57" s="239">
        <f>IF(Дворы!$T$16="",1,0)</f>
        <v>0</v>
      </c>
    </row>
    <row r="58" spans="1:1">
      <c r="A58" s="239">
        <f>IF(Дворы!$U$16="",1,0)</f>
        <v>0</v>
      </c>
    </row>
    <row r="59" spans="1:1">
      <c r="A59" s="239">
        <f>IF(Дворы!$V$16="",1,0)</f>
        <v>0</v>
      </c>
    </row>
    <row r="60" spans="1:1">
      <c r="A60" s="239">
        <f>IF(Дворы!$W$16="",1,0)</f>
        <v>0</v>
      </c>
    </row>
    <row r="61" spans="1:1">
      <c r="A61" s="239">
        <f>IF(Дворы!$X$16="",1,0)</f>
        <v>1</v>
      </c>
    </row>
    <row r="62" spans="1:1">
      <c r="A62" s="239">
        <f>IF(Дворы!$Y$16="",1,0)</f>
        <v>0</v>
      </c>
    </row>
    <row r="63" spans="1:1">
      <c r="A63" s="239">
        <f>IF(Дворы!$Z$16="",1,0)</f>
        <v>0</v>
      </c>
    </row>
    <row r="64" spans="1:1">
      <c r="A64" s="239">
        <f>IF(Дворы!$AA$16="",1,0)</f>
        <v>0</v>
      </c>
    </row>
    <row r="65" spans="1:1">
      <c r="A65" s="239">
        <f>IF(Дворы!$AB$16="",1,0)</f>
        <v>1</v>
      </c>
    </row>
    <row r="66" spans="1:1">
      <c r="A66" s="239">
        <f>IF(Дворы!$AH$16="",1,0)</f>
        <v>1</v>
      </c>
    </row>
    <row r="67" spans="1:1">
      <c r="A67" s="239">
        <f>IF(Дворы!$AI$16="",1,0)</f>
        <v>1</v>
      </c>
    </row>
    <row r="68" spans="1:1">
      <c r="A68" s="239">
        <f>IF(Дворы!$AJ$16="",1,0)</f>
        <v>1</v>
      </c>
    </row>
    <row r="69" spans="1:1">
      <c r="A69" s="239">
        <f>IF(Дворы!$AO$16="",1,0)</f>
        <v>1</v>
      </c>
    </row>
    <row r="70" spans="1:1">
      <c r="A70" s="239">
        <f>IF(Дворы!$AP$16="",1,0)</f>
        <v>1</v>
      </c>
    </row>
    <row r="71" spans="1:1">
      <c r="A71" s="239">
        <f>IF(Дворы!$AS$16="",1,0)</f>
        <v>1</v>
      </c>
    </row>
    <row r="72" spans="1:1">
      <c r="A72" s="239">
        <f>IF(Дворы!$AT$16="",1,0)</f>
        <v>1</v>
      </c>
    </row>
    <row r="73" spans="1:1">
      <c r="A73" s="239">
        <f>IF(Дворы!$AU$16="",1,0)</f>
        <v>1</v>
      </c>
    </row>
    <row r="74" spans="1:1">
      <c r="A74" s="239">
        <f>IF(Дворы!$AV$16="",1,0)</f>
        <v>1</v>
      </c>
    </row>
    <row r="75" spans="1:1">
      <c r="A75" s="239">
        <f>IF(Дворы!$AW$16="",1,0)</f>
        <v>1</v>
      </c>
    </row>
    <row r="76" spans="1:1">
      <c r="A76" s="239">
        <f>IF(Дворы!$AX$16="",1,0)</f>
        <v>1</v>
      </c>
    </row>
    <row r="77" spans="1:1">
      <c r="A77" s="239">
        <f>IF(Дворы!$BA$16="",1,0)</f>
        <v>1</v>
      </c>
    </row>
    <row r="78" spans="1:1">
      <c r="A78" s="239">
        <f>IF(Дворы!$BB$16="",1,0)</f>
        <v>1</v>
      </c>
    </row>
    <row r="79" spans="1:1">
      <c r="A79" s="239">
        <f>IF(Дворы!$BF$16="",1,0)</f>
        <v>1</v>
      </c>
    </row>
    <row r="80" spans="1:1">
      <c r="A80" s="239">
        <f>IF(Дворы!$BG$16="",1,0)</f>
        <v>1</v>
      </c>
    </row>
    <row r="81" spans="1:1">
      <c r="A81" s="239">
        <f>IF(Дворы!$BK$16="",1,0)</f>
        <v>1</v>
      </c>
    </row>
    <row r="82" spans="1:1">
      <c r="A82" s="239">
        <f>IF(Дворы!$BL$16="",1,0)</f>
        <v>1</v>
      </c>
    </row>
    <row r="83" spans="1:1">
      <c r="A83" s="239">
        <f>IF(Дворы!$BM$16="",1,0)</f>
        <v>1</v>
      </c>
    </row>
    <row r="84" spans="1:1">
      <c r="A84" s="239">
        <f>IF(Дворы!$BN$16="",1,0)</f>
        <v>1</v>
      </c>
    </row>
    <row r="85" spans="1:1">
      <c r="A85" s="239">
        <f>IF(Дворы!$BO$16="",1,0)</f>
        <v>1</v>
      </c>
    </row>
    <row r="86" spans="1:1">
      <c r="A86" s="239">
        <f>IF(Дворы!$BP$16="",1,0)</f>
        <v>1</v>
      </c>
    </row>
    <row r="87" spans="1:1">
      <c r="A87" s="239">
        <f>IF(Дворы!$CD$16="",1,0)</f>
        <v>1</v>
      </c>
    </row>
    <row r="88" spans="1:1">
      <c r="A88" s="239">
        <f>IF(Дворы!$CE$16="",1,0)</f>
        <v>1</v>
      </c>
    </row>
    <row r="89" spans="1:1">
      <c r="A89" s="239">
        <f>IF(Дворы!$S$17="",1,0)</f>
        <v>0</v>
      </c>
    </row>
    <row r="90" spans="1:1">
      <c r="A90" s="239">
        <f>IF(Дворы!$T$17="",1,0)</f>
        <v>0</v>
      </c>
    </row>
    <row r="91" spans="1:1">
      <c r="A91" s="239">
        <f>IF(Дворы!$U$17="",1,0)</f>
        <v>0</v>
      </c>
    </row>
    <row r="92" spans="1:1">
      <c r="A92" s="239">
        <f>IF(Дворы!$V$17="",1,0)</f>
        <v>0</v>
      </c>
    </row>
    <row r="93" spans="1:1">
      <c r="A93" s="239">
        <f>IF(Дворы!$W$17="",1,0)</f>
        <v>0</v>
      </c>
    </row>
    <row r="94" spans="1:1">
      <c r="A94" s="239">
        <f>IF(Дворы!$X$17="",1,0)</f>
        <v>1</v>
      </c>
    </row>
    <row r="95" spans="1:1">
      <c r="A95" s="239">
        <f>IF(Дворы!$Y$17="",1,0)</f>
        <v>0</v>
      </c>
    </row>
    <row r="96" spans="1:1">
      <c r="A96" s="239">
        <f>IF(Дворы!$Z$17="",1,0)</f>
        <v>0</v>
      </c>
    </row>
    <row r="97" spans="1:1">
      <c r="A97" s="239">
        <f>IF(Дворы!$AA$17="",1,0)</f>
        <v>0</v>
      </c>
    </row>
    <row r="98" spans="1:1">
      <c r="A98" s="239">
        <f>IF(Дворы!$AB$17="",1,0)</f>
        <v>1</v>
      </c>
    </row>
    <row r="99" spans="1:1">
      <c r="A99" s="239">
        <f>IF(Дворы!$AH$17="",1,0)</f>
        <v>1</v>
      </c>
    </row>
    <row r="100" spans="1:1">
      <c r="A100" s="239">
        <f>IF(Дворы!$AI$17="",1,0)</f>
        <v>1</v>
      </c>
    </row>
    <row r="101" spans="1:1">
      <c r="A101" s="239">
        <f>IF(Дворы!$AJ$17="",1,0)</f>
        <v>1</v>
      </c>
    </row>
    <row r="102" spans="1:1">
      <c r="A102" s="239">
        <f>IF(Дворы!$AO$17="",1,0)</f>
        <v>1</v>
      </c>
    </row>
    <row r="103" spans="1:1">
      <c r="A103" s="239">
        <f>IF(Дворы!$AP$17="",1,0)</f>
        <v>1</v>
      </c>
    </row>
    <row r="104" spans="1:1">
      <c r="A104" s="239">
        <f>IF(Дворы!$AS$17="",1,0)</f>
        <v>1</v>
      </c>
    </row>
    <row r="105" spans="1:1">
      <c r="A105" s="239">
        <f>IF(Дворы!$AT$17="",1,0)</f>
        <v>1</v>
      </c>
    </row>
    <row r="106" spans="1:1">
      <c r="A106" s="239">
        <f>IF(Дворы!$AU$17="",1,0)</f>
        <v>1</v>
      </c>
    </row>
    <row r="107" spans="1:1">
      <c r="A107" s="239">
        <f>IF(Дворы!$AV$17="",1,0)</f>
        <v>1</v>
      </c>
    </row>
    <row r="108" spans="1:1">
      <c r="A108" s="239">
        <f>IF(Дворы!$AW$17="",1,0)</f>
        <v>1</v>
      </c>
    </row>
    <row r="109" spans="1:1">
      <c r="A109" s="239">
        <f>IF(Дворы!$AX$17="",1,0)</f>
        <v>1</v>
      </c>
    </row>
    <row r="110" spans="1:1">
      <c r="A110" s="239">
        <f>IF(Дворы!$BA$17="",1,0)</f>
        <v>1</v>
      </c>
    </row>
    <row r="111" spans="1:1">
      <c r="A111" s="239">
        <f>IF(Дворы!$BB$17="",1,0)</f>
        <v>1</v>
      </c>
    </row>
    <row r="112" spans="1:1">
      <c r="A112" s="239">
        <f>IF(Дворы!$BF$17="",1,0)</f>
        <v>1</v>
      </c>
    </row>
    <row r="113" spans="1:1">
      <c r="A113" s="239">
        <f>IF(Дворы!$BG$17="",1,0)</f>
        <v>1</v>
      </c>
    </row>
    <row r="114" spans="1:1">
      <c r="A114" s="239">
        <f>IF(Дворы!$BK$17="",1,0)</f>
        <v>1</v>
      </c>
    </row>
    <row r="115" spans="1:1">
      <c r="A115" s="239">
        <f>IF(Дворы!$BL$17="",1,0)</f>
        <v>1</v>
      </c>
    </row>
    <row r="116" spans="1:1">
      <c r="A116" s="239">
        <f>IF(Дворы!$BM$17="",1,0)</f>
        <v>1</v>
      </c>
    </row>
    <row r="117" spans="1:1">
      <c r="A117" s="239">
        <f>IF(Дворы!$BN$17="",1,0)</f>
        <v>1</v>
      </c>
    </row>
    <row r="118" spans="1:1">
      <c r="A118" s="239">
        <f>IF(Дворы!$BO$17="",1,0)</f>
        <v>1</v>
      </c>
    </row>
    <row r="119" spans="1:1">
      <c r="A119" s="239">
        <f>IF(Дворы!$BP$17="",1,0)</f>
        <v>1</v>
      </c>
    </row>
    <row r="120" spans="1:1">
      <c r="A120" s="239">
        <f>IF(Дворы!$CD$17="",1,0)</f>
        <v>1</v>
      </c>
    </row>
    <row r="121" spans="1:1">
      <c r="A121" s="239">
        <f>IF(Дворы!$CE$17="",1,0)</f>
        <v>1</v>
      </c>
    </row>
    <row r="122" spans="1:1">
      <c r="A122" s="239">
        <f>IF(Дворы!$S$18="",1,0)</f>
        <v>0</v>
      </c>
    </row>
    <row r="123" spans="1:1">
      <c r="A123" s="239">
        <f>IF(Дворы!$T$18="",1,0)</f>
        <v>0</v>
      </c>
    </row>
    <row r="124" spans="1:1">
      <c r="A124" s="239">
        <f>IF(Дворы!$U$18="",1,0)</f>
        <v>0</v>
      </c>
    </row>
    <row r="125" spans="1:1">
      <c r="A125" s="239">
        <f>IF(Дворы!$V$18="",1,0)</f>
        <v>0</v>
      </c>
    </row>
    <row r="126" spans="1:1">
      <c r="A126" s="239">
        <f>IF(Дворы!$W$18="",1,0)</f>
        <v>0</v>
      </c>
    </row>
    <row r="127" spans="1:1">
      <c r="A127" s="239">
        <f>IF(Дворы!$X$18="",1,0)</f>
        <v>1</v>
      </c>
    </row>
    <row r="128" spans="1:1">
      <c r="A128" s="239">
        <f>IF(Дворы!$Y$18="",1,0)</f>
        <v>0</v>
      </c>
    </row>
    <row r="129" spans="1:1">
      <c r="A129" s="239">
        <f>IF(Дворы!$Z$18="",1,0)</f>
        <v>0</v>
      </c>
    </row>
    <row r="130" spans="1:1">
      <c r="A130" s="239">
        <f>IF(Дворы!$AA$18="",1,0)</f>
        <v>0</v>
      </c>
    </row>
    <row r="131" spans="1:1">
      <c r="A131" s="239">
        <f>IF(Дворы!$AB$18="",1,0)</f>
        <v>1</v>
      </c>
    </row>
    <row r="132" spans="1:1">
      <c r="A132" s="239">
        <f>IF(Дворы!$AH$18="",1,0)</f>
        <v>1</v>
      </c>
    </row>
    <row r="133" spans="1:1">
      <c r="A133" s="239">
        <f>IF(Дворы!$AI$18="",1,0)</f>
        <v>1</v>
      </c>
    </row>
    <row r="134" spans="1:1">
      <c r="A134" s="239">
        <f>IF(Дворы!$AJ$18="",1,0)</f>
        <v>1</v>
      </c>
    </row>
    <row r="135" spans="1:1">
      <c r="A135" s="239">
        <f>IF(Дворы!$AO$18="",1,0)</f>
        <v>1</v>
      </c>
    </row>
    <row r="136" spans="1:1">
      <c r="A136" s="239">
        <f>IF(Дворы!$AP$18="",1,0)</f>
        <v>1</v>
      </c>
    </row>
    <row r="137" spans="1:1">
      <c r="A137" s="239">
        <f>IF(Дворы!$AS$18="",1,0)</f>
        <v>1</v>
      </c>
    </row>
    <row r="138" spans="1:1">
      <c r="A138" s="239">
        <f>IF(Дворы!$AT$18="",1,0)</f>
        <v>1</v>
      </c>
    </row>
    <row r="139" spans="1:1">
      <c r="A139" s="239">
        <f>IF(Дворы!$AU$18="",1,0)</f>
        <v>1</v>
      </c>
    </row>
    <row r="140" spans="1:1">
      <c r="A140" s="239">
        <f>IF(Дворы!$AV$18="",1,0)</f>
        <v>1</v>
      </c>
    </row>
    <row r="141" spans="1:1">
      <c r="A141" s="239">
        <f>IF(Дворы!$AW$18="",1,0)</f>
        <v>1</v>
      </c>
    </row>
    <row r="142" spans="1:1">
      <c r="A142" s="239">
        <f>IF(Дворы!$AX$18="",1,0)</f>
        <v>1</v>
      </c>
    </row>
    <row r="143" spans="1:1">
      <c r="A143" s="239">
        <f>IF(Дворы!$BA$18="",1,0)</f>
        <v>1</v>
      </c>
    </row>
    <row r="144" spans="1:1">
      <c r="A144" s="239">
        <f>IF(Дворы!$BB$18="",1,0)</f>
        <v>1</v>
      </c>
    </row>
    <row r="145" spans="1:1">
      <c r="A145" s="239">
        <f>IF(Дворы!$BF$18="",1,0)</f>
        <v>1</v>
      </c>
    </row>
    <row r="146" spans="1:1">
      <c r="A146" s="239">
        <f>IF(Дворы!$BG$18="",1,0)</f>
        <v>1</v>
      </c>
    </row>
    <row r="147" spans="1:1">
      <c r="A147" s="239">
        <f>IF(Дворы!$BK$18="",1,0)</f>
        <v>1</v>
      </c>
    </row>
    <row r="148" spans="1:1">
      <c r="A148" s="239">
        <f>IF(Дворы!$BL$18="",1,0)</f>
        <v>1</v>
      </c>
    </row>
    <row r="149" spans="1:1">
      <c r="A149" s="239">
        <f>IF(Дворы!$BM$18="",1,0)</f>
        <v>1</v>
      </c>
    </row>
    <row r="150" spans="1:1">
      <c r="A150" s="239">
        <f>IF(Дворы!$BN$18="",1,0)</f>
        <v>1</v>
      </c>
    </row>
    <row r="151" spans="1:1">
      <c r="A151" s="239">
        <f>IF(Дворы!$BO$18="",1,0)</f>
        <v>1</v>
      </c>
    </row>
    <row r="152" spans="1:1">
      <c r="A152" s="239">
        <f>IF(Дворы!$BP$18="",1,0)</f>
        <v>1</v>
      </c>
    </row>
    <row r="153" spans="1:1">
      <c r="A153" s="239">
        <f>IF(Дворы!$CD$18="",1,0)</f>
        <v>1</v>
      </c>
    </row>
    <row r="154" spans="1:1">
      <c r="A154" s="239">
        <f>IF(Дворы!$CE$18="",1,0)</f>
        <v>1</v>
      </c>
    </row>
    <row r="155" spans="1:1">
      <c r="A155" s="239">
        <f>IF(Дворы!$S$19="",1,0)</f>
        <v>0</v>
      </c>
    </row>
    <row r="156" spans="1:1">
      <c r="A156" s="239">
        <f>IF(Дворы!$T$19="",1,0)</f>
        <v>0</v>
      </c>
    </row>
    <row r="157" spans="1:1">
      <c r="A157" s="239">
        <f>IF(Дворы!$U$19="",1,0)</f>
        <v>0</v>
      </c>
    </row>
    <row r="158" spans="1:1">
      <c r="A158" s="239">
        <f>IF(Дворы!$V$19="",1,0)</f>
        <v>0</v>
      </c>
    </row>
    <row r="159" spans="1:1">
      <c r="A159" s="239">
        <f>IF(Дворы!$W$19="",1,0)</f>
        <v>0</v>
      </c>
    </row>
    <row r="160" spans="1:1">
      <c r="A160" s="239">
        <f>IF(Дворы!$X$19="",1,0)</f>
        <v>0</v>
      </c>
    </row>
    <row r="161" spans="1:1">
      <c r="A161" s="239">
        <f>IF(Дворы!$Y$19="",1,0)</f>
        <v>0</v>
      </c>
    </row>
    <row r="162" spans="1:1">
      <c r="A162" s="239">
        <f>IF(Дворы!$Z$19="",1,0)</f>
        <v>0</v>
      </c>
    </row>
    <row r="163" spans="1:1">
      <c r="A163" s="239">
        <f>IF(Дворы!$AA$19="",1,0)</f>
        <v>0</v>
      </c>
    </row>
    <row r="164" spans="1:1">
      <c r="A164" s="239">
        <f>IF(Дворы!$AB$19="",1,0)</f>
        <v>1</v>
      </c>
    </row>
    <row r="165" spans="1:1">
      <c r="A165" s="239">
        <f>IF(Дворы!$AH$19="",1,0)</f>
        <v>1</v>
      </c>
    </row>
    <row r="166" spans="1:1">
      <c r="A166" s="239">
        <f>IF(Дворы!$AI$19="",1,0)</f>
        <v>1</v>
      </c>
    </row>
    <row r="167" spans="1:1">
      <c r="A167" s="239">
        <f>IF(Дворы!$AJ$19="",1,0)</f>
        <v>1</v>
      </c>
    </row>
    <row r="168" spans="1:1">
      <c r="A168" s="239">
        <f>IF(Дворы!$AO$19="",1,0)</f>
        <v>1</v>
      </c>
    </row>
    <row r="169" spans="1:1">
      <c r="A169" s="239">
        <f>IF(Дворы!$AP$19="",1,0)</f>
        <v>1</v>
      </c>
    </row>
    <row r="170" spans="1:1">
      <c r="A170" s="239">
        <f>IF(Дворы!$AS$19="",1,0)</f>
        <v>1</v>
      </c>
    </row>
    <row r="171" spans="1:1">
      <c r="A171" s="239">
        <f>IF(Дворы!$AT$19="",1,0)</f>
        <v>1</v>
      </c>
    </row>
    <row r="172" spans="1:1">
      <c r="A172" s="239">
        <f>IF(Дворы!$AU$19="",1,0)</f>
        <v>1</v>
      </c>
    </row>
    <row r="173" spans="1:1">
      <c r="A173" s="239">
        <f>IF(Дворы!$AV$19="",1,0)</f>
        <v>1</v>
      </c>
    </row>
    <row r="174" spans="1:1">
      <c r="A174" s="239">
        <f>IF(Дворы!$AW$19="",1,0)</f>
        <v>1</v>
      </c>
    </row>
    <row r="175" spans="1:1">
      <c r="A175" s="239">
        <f>IF(Дворы!$AX$19="",1,0)</f>
        <v>1</v>
      </c>
    </row>
    <row r="176" spans="1:1">
      <c r="A176" s="239">
        <f>IF(Дворы!$BA$19="",1,0)</f>
        <v>1</v>
      </c>
    </row>
    <row r="177" spans="1:1">
      <c r="A177" s="239">
        <f>IF(Дворы!$BB$19="",1,0)</f>
        <v>1</v>
      </c>
    </row>
    <row r="178" spans="1:1">
      <c r="A178" s="239">
        <f>IF(Дворы!$BF$19="",1,0)</f>
        <v>1</v>
      </c>
    </row>
    <row r="179" spans="1:1">
      <c r="A179" s="239">
        <f>IF(Дворы!$BG$19="",1,0)</f>
        <v>1</v>
      </c>
    </row>
    <row r="180" spans="1:1">
      <c r="A180" s="239">
        <f>IF(Дворы!$BK$19="",1,0)</f>
        <v>1</v>
      </c>
    </row>
    <row r="181" spans="1:1">
      <c r="A181" s="239">
        <f>IF(Дворы!$BL$19="",1,0)</f>
        <v>1</v>
      </c>
    </row>
    <row r="182" spans="1:1">
      <c r="A182" s="239">
        <f>IF(Дворы!$BM$19="",1,0)</f>
        <v>1</v>
      </c>
    </row>
    <row r="183" spans="1:1">
      <c r="A183" s="239">
        <f>IF(Дворы!$BN$19="",1,0)</f>
        <v>1</v>
      </c>
    </row>
    <row r="184" spans="1:1">
      <c r="A184" s="239">
        <f>IF(Дворы!$BO$19="",1,0)</f>
        <v>1</v>
      </c>
    </row>
    <row r="185" spans="1:1">
      <c r="A185" s="239">
        <f>IF(Дворы!$BP$19="",1,0)</f>
        <v>1</v>
      </c>
    </row>
    <row r="186" spans="1:1">
      <c r="A186" s="239">
        <f>IF(Дворы!$CD$19="",1,0)</f>
        <v>1</v>
      </c>
    </row>
    <row r="187" spans="1:1">
      <c r="A187" s="239">
        <f>IF(Дворы!$CE$19="",1,0)</f>
        <v>1</v>
      </c>
    </row>
    <row r="188" spans="1:1">
      <c r="A188" s="239">
        <f>IF(Дворы!$S$20="",1,0)</f>
        <v>0</v>
      </c>
    </row>
    <row r="189" spans="1:1">
      <c r="A189" s="239">
        <f>IF(Дворы!$T$20="",1,0)</f>
        <v>0</v>
      </c>
    </row>
    <row r="190" spans="1:1">
      <c r="A190" s="239">
        <f>IF(Дворы!$U$20="",1,0)</f>
        <v>0</v>
      </c>
    </row>
    <row r="191" spans="1:1">
      <c r="A191" s="239">
        <f>IF(Дворы!$V$20="",1,0)</f>
        <v>0</v>
      </c>
    </row>
    <row r="192" spans="1:1">
      <c r="A192" s="239">
        <f>IF(Дворы!$W$20="",1,0)</f>
        <v>0</v>
      </c>
    </row>
    <row r="193" spans="1:1">
      <c r="A193" s="239">
        <f>IF(Дворы!$X$20="",1,0)</f>
        <v>1</v>
      </c>
    </row>
    <row r="194" spans="1:1">
      <c r="A194" s="239">
        <f>IF(Дворы!$Y$20="",1,0)</f>
        <v>0</v>
      </c>
    </row>
    <row r="195" spans="1:1">
      <c r="A195" s="239">
        <f>IF(Дворы!$Z$20="",1,0)</f>
        <v>0</v>
      </c>
    </row>
    <row r="196" spans="1:1">
      <c r="A196" s="239">
        <f>IF(Дворы!$AA$20="",1,0)</f>
        <v>0</v>
      </c>
    </row>
    <row r="197" spans="1:1">
      <c r="A197" s="239">
        <f>IF(Дворы!$AB$20="",1,0)</f>
        <v>1</v>
      </c>
    </row>
    <row r="198" spans="1:1">
      <c r="A198" s="239">
        <f>IF(Дворы!$AH$20="",1,0)</f>
        <v>1</v>
      </c>
    </row>
    <row r="199" spans="1:1">
      <c r="A199" s="239">
        <f>IF(Дворы!$AI$20="",1,0)</f>
        <v>1</v>
      </c>
    </row>
    <row r="200" spans="1:1">
      <c r="A200" s="239">
        <f>IF(Дворы!$AJ$20="",1,0)</f>
        <v>1</v>
      </c>
    </row>
    <row r="201" spans="1:1">
      <c r="A201" s="239">
        <f>IF(Дворы!$AO$20="",1,0)</f>
        <v>1</v>
      </c>
    </row>
    <row r="202" spans="1:1">
      <c r="A202" s="239">
        <f>IF(Дворы!$AP$20="",1,0)</f>
        <v>1</v>
      </c>
    </row>
    <row r="203" spans="1:1">
      <c r="A203" s="239">
        <f>IF(Дворы!$AS$20="",1,0)</f>
        <v>1</v>
      </c>
    </row>
    <row r="204" spans="1:1">
      <c r="A204" s="239">
        <f>IF(Дворы!$AT$20="",1,0)</f>
        <v>1</v>
      </c>
    </row>
    <row r="205" spans="1:1">
      <c r="A205" s="239">
        <f>IF(Дворы!$AU$20="",1,0)</f>
        <v>1</v>
      </c>
    </row>
    <row r="206" spans="1:1">
      <c r="A206" s="239">
        <f>IF(Дворы!$AV$20="",1,0)</f>
        <v>1</v>
      </c>
    </row>
    <row r="207" spans="1:1">
      <c r="A207" s="239">
        <f>IF(Дворы!$AW$20="",1,0)</f>
        <v>1</v>
      </c>
    </row>
    <row r="208" spans="1:1">
      <c r="A208" s="239">
        <f>IF(Дворы!$AX$20="",1,0)</f>
        <v>1</v>
      </c>
    </row>
    <row r="209" spans="1:1">
      <c r="A209" s="239">
        <f>IF(Дворы!$BA$20="",1,0)</f>
        <v>1</v>
      </c>
    </row>
    <row r="210" spans="1:1">
      <c r="A210" s="239">
        <f>IF(Дворы!$BB$20="",1,0)</f>
        <v>1</v>
      </c>
    </row>
    <row r="211" spans="1:1">
      <c r="A211" s="239">
        <f>IF(Дворы!$BF$20="",1,0)</f>
        <v>1</v>
      </c>
    </row>
    <row r="212" spans="1:1">
      <c r="A212" s="239">
        <f>IF(Дворы!$BG$20="",1,0)</f>
        <v>1</v>
      </c>
    </row>
    <row r="213" spans="1:1">
      <c r="A213" s="239">
        <f>IF(Дворы!$BK$20="",1,0)</f>
        <v>1</v>
      </c>
    </row>
    <row r="214" spans="1:1">
      <c r="A214" s="239">
        <f>IF(Дворы!$BL$20="",1,0)</f>
        <v>1</v>
      </c>
    </row>
    <row r="215" spans="1:1">
      <c r="A215" s="239">
        <f>IF(Дворы!$BM$20="",1,0)</f>
        <v>1</v>
      </c>
    </row>
    <row r="216" spans="1:1">
      <c r="A216" s="239">
        <f>IF(Дворы!$BN$20="",1,0)</f>
        <v>1</v>
      </c>
    </row>
    <row r="217" spans="1:1">
      <c r="A217" s="239">
        <f>IF(Дворы!$BO$20="",1,0)</f>
        <v>1</v>
      </c>
    </row>
    <row r="218" spans="1:1">
      <c r="A218" s="239">
        <f>IF(Дворы!$BP$20="",1,0)</f>
        <v>1</v>
      </c>
    </row>
    <row r="219" spans="1:1">
      <c r="A219" s="239">
        <f>IF(Дворы!$CD$20="",1,0)</f>
        <v>1</v>
      </c>
    </row>
    <row r="220" spans="1:1">
      <c r="A220" s="239">
        <f>IF(Дворы!$CE$20="",1,0)</f>
        <v>1</v>
      </c>
    </row>
    <row r="221" spans="1:1">
      <c r="A221" s="239">
        <f>IF(Дворы!$S$21="",1,0)</f>
        <v>0</v>
      </c>
    </row>
    <row r="222" spans="1:1">
      <c r="A222" s="239">
        <f>IF(Дворы!$T$21="",1,0)</f>
        <v>0</v>
      </c>
    </row>
    <row r="223" spans="1:1">
      <c r="A223" s="239">
        <f>IF(Дворы!$U$21="",1,0)</f>
        <v>0</v>
      </c>
    </row>
    <row r="224" spans="1:1">
      <c r="A224" s="239">
        <f>IF(Дворы!$V$21="",1,0)</f>
        <v>0</v>
      </c>
    </row>
    <row r="225" spans="1:1">
      <c r="A225" s="239">
        <f>IF(Дворы!$W$21="",1,0)</f>
        <v>0</v>
      </c>
    </row>
    <row r="226" spans="1:1">
      <c r="A226" s="239">
        <f>IF(Дворы!$X$21="",1,0)</f>
        <v>1</v>
      </c>
    </row>
    <row r="227" spans="1:1">
      <c r="A227" s="239">
        <f>IF(Дворы!$Y$21="",1,0)</f>
        <v>0</v>
      </c>
    </row>
    <row r="228" spans="1:1">
      <c r="A228" s="239">
        <f>IF(Дворы!$Z$21="",1,0)</f>
        <v>0</v>
      </c>
    </row>
    <row r="229" spans="1:1">
      <c r="A229" s="239">
        <f>IF(Дворы!$AA$21="",1,0)</f>
        <v>0</v>
      </c>
    </row>
    <row r="230" spans="1:1">
      <c r="A230" s="239">
        <f>IF(Дворы!$AB$21="",1,0)</f>
        <v>1</v>
      </c>
    </row>
    <row r="231" spans="1:1">
      <c r="A231" s="239">
        <f>IF(Дворы!$AH$21="",1,0)</f>
        <v>1</v>
      </c>
    </row>
    <row r="232" spans="1:1">
      <c r="A232" s="239">
        <f>IF(Дворы!$AI$21="",1,0)</f>
        <v>1</v>
      </c>
    </row>
    <row r="233" spans="1:1">
      <c r="A233" s="239">
        <f>IF(Дворы!$AJ$21="",1,0)</f>
        <v>1</v>
      </c>
    </row>
    <row r="234" spans="1:1">
      <c r="A234" s="239">
        <f>IF(Дворы!$AO$21="",1,0)</f>
        <v>1</v>
      </c>
    </row>
    <row r="235" spans="1:1">
      <c r="A235" s="239">
        <f>IF(Дворы!$AP$21="",1,0)</f>
        <v>1</v>
      </c>
    </row>
    <row r="236" spans="1:1">
      <c r="A236" s="239">
        <f>IF(Дворы!$AS$21="",1,0)</f>
        <v>1</v>
      </c>
    </row>
    <row r="237" spans="1:1">
      <c r="A237" s="239">
        <f>IF(Дворы!$AT$21="",1,0)</f>
        <v>1</v>
      </c>
    </row>
    <row r="238" spans="1:1">
      <c r="A238" s="239">
        <f>IF(Дворы!$AU$21="",1,0)</f>
        <v>1</v>
      </c>
    </row>
    <row r="239" spans="1:1">
      <c r="A239" s="239">
        <f>IF(Дворы!$AV$21="",1,0)</f>
        <v>1</v>
      </c>
    </row>
    <row r="240" spans="1:1">
      <c r="A240" s="239">
        <f>IF(Дворы!$AW$21="",1,0)</f>
        <v>1</v>
      </c>
    </row>
    <row r="241" spans="1:1">
      <c r="A241" s="239">
        <f>IF(Дворы!$AX$21="",1,0)</f>
        <v>1</v>
      </c>
    </row>
    <row r="242" spans="1:1">
      <c r="A242" s="239">
        <f>IF(Дворы!$BA$21="",1,0)</f>
        <v>1</v>
      </c>
    </row>
    <row r="243" spans="1:1">
      <c r="A243" s="239">
        <f>IF(Дворы!$BB$21="",1,0)</f>
        <v>1</v>
      </c>
    </row>
    <row r="244" spans="1:1">
      <c r="A244" s="239">
        <f>IF(Дворы!$BF$21="",1,0)</f>
        <v>1</v>
      </c>
    </row>
    <row r="245" spans="1:1">
      <c r="A245" s="239">
        <f>IF(Дворы!$BG$21="",1,0)</f>
        <v>1</v>
      </c>
    </row>
    <row r="246" spans="1:1">
      <c r="A246" s="239">
        <f>IF(Дворы!$BK$21="",1,0)</f>
        <v>1</v>
      </c>
    </row>
    <row r="247" spans="1:1">
      <c r="A247" s="239">
        <f>IF(Дворы!$BL$21="",1,0)</f>
        <v>1</v>
      </c>
    </row>
    <row r="248" spans="1:1">
      <c r="A248" s="239">
        <f>IF(Дворы!$BM$21="",1,0)</f>
        <v>1</v>
      </c>
    </row>
    <row r="249" spans="1:1">
      <c r="A249" s="239">
        <f>IF(Дворы!$BN$21="",1,0)</f>
        <v>1</v>
      </c>
    </row>
    <row r="250" spans="1:1">
      <c r="A250" s="239">
        <f>IF(Дворы!$BO$21="",1,0)</f>
        <v>1</v>
      </c>
    </row>
    <row r="251" spans="1:1">
      <c r="A251" s="239">
        <f>IF(Дворы!$BP$21="",1,0)</f>
        <v>1</v>
      </c>
    </row>
    <row r="252" spans="1:1">
      <c r="A252" s="239">
        <f>IF(Дворы!$CD$21="",1,0)</f>
        <v>1</v>
      </c>
    </row>
    <row r="253" spans="1:1">
      <c r="A253" s="239">
        <f>IF(Дворы!$CE$21="",1,0)</f>
        <v>1</v>
      </c>
    </row>
    <row r="254" spans="1:1">
      <c r="A254" s="239">
        <f>IF(Дворы!$AQ$15="",1,0)</f>
        <v>1</v>
      </c>
    </row>
    <row r="255" spans="1:1">
      <c r="A255" s="239">
        <f>IF(Дворы!$AQ$16="",1,0)</f>
        <v>1</v>
      </c>
    </row>
    <row r="256" spans="1:1">
      <c r="A256" s="239">
        <f>IF(Дворы!$AQ$17="",1,0)</f>
        <v>1</v>
      </c>
    </row>
    <row r="257" spans="1:1">
      <c r="A257" s="239">
        <f>IF(Дворы!$AQ$18="",1,0)</f>
        <v>1</v>
      </c>
    </row>
    <row r="258" spans="1:1">
      <c r="A258" s="239">
        <f>IF(Дворы!$AQ$19="",1,0)</f>
        <v>1</v>
      </c>
    </row>
    <row r="259" spans="1:1">
      <c r="A259" s="239">
        <f>IF(Дворы!$AQ$20="",1,0)</f>
        <v>1</v>
      </c>
    </row>
    <row r="260" spans="1:1">
      <c r="A260" s="239">
        <f>IF(Дворы!$AQ$21="",1,0)</f>
        <v>1</v>
      </c>
    </row>
    <row r="261" spans="1:1">
      <c r="A261" s="239">
        <f>IF(Дворы!$S$26="",1,0)</f>
        <v>0</v>
      </c>
    </row>
    <row r="262" spans="1:1">
      <c r="A262" s="239">
        <f>IF(Дворы!$T$26="",1,0)</f>
        <v>0</v>
      </c>
    </row>
    <row r="263" spans="1:1">
      <c r="A263" s="239">
        <f>IF(Дворы!$U$26="",1,0)</f>
        <v>0</v>
      </c>
    </row>
    <row r="264" spans="1:1">
      <c r="A264" s="239">
        <f>IF(Дворы!$V$26="",1,0)</f>
        <v>0</v>
      </c>
    </row>
    <row r="265" spans="1:1">
      <c r="A265" s="239">
        <f>IF(Дворы!$W$26="",1,0)</f>
        <v>0</v>
      </c>
    </row>
    <row r="266" spans="1:1">
      <c r="A266" s="239">
        <f>IF(Дворы!$X$26="",1,0)</f>
        <v>1</v>
      </c>
    </row>
    <row r="267" spans="1:1">
      <c r="A267" s="239">
        <f>IF(Дворы!$Y$26="",1,0)</f>
        <v>0</v>
      </c>
    </row>
    <row r="268" spans="1:1">
      <c r="A268" s="239">
        <f>IF(Дворы!$Z$26="",1,0)</f>
        <v>0</v>
      </c>
    </row>
    <row r="269" spans="1:1">
      <c r="A269" s="239">
        <f>IF(Дворы!$AA$26="",1,0)</f>
        <v>0</v>
      </c>
    </row>
    <row r="270" spans="1:1">
      <c r="A270" s="239">
        <f>IF(Дворы!$AB$26="",1,0)</f>
        <v>1</v>
      </c>
    </row>
    <row r="271" spans="1:1">
      <c r="A271" s="239">
        <f>IF(Дворы!$AH$26="",1,0)</f>
        <v>1</v>
      </c>
    </row>
    <row r="272" spans="1:1">
      <c r="A272" s="239">
        <f>IF(Дворы!$AI$26="",1,0)</f>
        <v>1</v>
      </c>
    </row>
    <row r="273" spans="1:1">
      <c r="A273" s="239">
        <f>IF(Дворы!$AJ$26="",1,0)</f>
        <v>1</v>
      </c>
    </row>
    <row r="274" spans="1:1">
      <c r="A274" s="239">
        <f>IF(Дворы!$AO$26="",1,0)</f>
        <v>1</v>
      </c>
    </row>
    <row r="275" spans="1:1">
      <c r="A275" s="239">
        <f>IF(Дворы!$AP$26="",1,0)</f>
        <v>1</v>
      </c>
    </row>
    <row r="276" spans="1:1">
      <c r="A276" s="239">
        <f>IF(Дворы!$AS$26="",1,0)</f>
        <v>1</v>
      </c>
    </row>
    <row r="277" spans="1:1">
      <c r="A277" s="239">
        <f>IF(Дворы!$AT$26="",1,0)</f>
        <v>1</v>
      </c>
    </row>
    <row r="278" spans="1:1">
      <c r="A278" s="239">
        <f>IF(Дворы!$AU$26="",1,0)</f>
        <v>1</v>
      </c>
    </row>
    <row r="279" spans="1:1">
      <c r="A279" s="239">
        <f>IF(Дворы!$AV$26="",1,0)</f>
        <v>1</v>
      </c>
    </row>
    <row r="280" spans="1:1">
      <c r="A280" s="239">
        <f>IF(Дворы!$AW$26="",1,0)</f>
        <v>1</v>
      </c>
    </row>
    <row r="281" spans="1:1">
      <c r="A281" s="239">
        <f>IF(Дворы!$AX$26="",1,0)</f>
        <v>1</v>
      </c>
    </row>
    <row r="282" spans="1:1">
      <c r="A282" s="239">
        <f>IF(Дворы!$BA$26="",1,0)</f>
        <v>1</v>
      </c>
    </row>
    <row r="283" spans="1:1">
      <c r="A283" s="239">
        <f>IF(Дворы!$BB$26="",1,0)</f>
        <v>1</v>
      </c>
    </row>
    <row r="284" spans="1:1">
      <c r="A284" s="239">
        <f>IF(Дворы!$BF$26="",1,0)</f>
        <v>1</v>
      </c>
    </row>
    <row r="285" spans="1:1">
      <c r="A285" s="239">
        <f>IF(Дворы!$BG$26="",1,0)</f>
        <v>1</v>
      </c>
    </row>
    <row r="286" spans="1:1">
      <c r="A286" s="239">
        <f>IF(Дворы!$BK$26="",1,0)</f>
        <v>1</v>
      </c>
    </row>
    <row r="287" spans="1:1">
      <c r="A287" s="239">
        <f>IF(Дворы!$BL$26="",1,0)</f>
        <v>1</v>
      </c>
    </row>
    <row r="288" spans="1:1">
      <c r="A288" s="239">
        <f>IF(Дворы!$BM$26="",1,0)</f>
        <v>1</v>
      </c>
    </row>
    <row r="289" spans="1:1">
      <c r="A289" s="239">
        <f>IF(Дворы!$BN$26="",1,0)</f>
        <v>1</v>
      </c>
    </row>
    <row r="290" spans="1:1">
      <c r="A290" s="239">
        <f>IF(Дворы!$BO$26="",1,0)</f>
        <v>1</v>
      </c>
    </row>
    <row r="291" spans="1:1">
      <c r="A291" s="239">
        <f>IF(Дворы!$BP$26="",1,0)</f>
        <v>1</v>
      </c>
    </row>
    <row r="292" spans="1:1">
      <c r="A292" s="239">
        <f>IF(Дворы!$CD$26="",1,0)</f>
        <v>1</v>
      </c>
    </row>
    <row r="293" spans="1:1">
      <c r="A293" s="239">
        <f>IF(Дворы!$CE$26="",1,0)</f>
        <v>1</v>
      </c>
    </row>
    <row r="294" spans="1:1">
      <c r="A294" s="239">
        <f>IF(Дворы!$S$27="",1,0)</f>
        <v>0</v>
      </c>
    </row>
    <row r="295" spans="1:1">
      <c r="A295" s="239">
        <f>IF(Дворы!$T$27="",1,0)</f>
        <v>0</v>
      </c>
    </row>
    <row r="296" spans="1:1">
      <c r="A296" s="239">
        <f>IF(Дворы!$U$27="",1,0)</f>
        <v>0</v>
      </c>
    </row>
    <row r="297" spans="1:1">
      <c r="A297" s="239">
        <f>IF(Дворы!$V$27="",1,0)</f>
        <v>0</v>
      </c>
    </row>
    <row r="298" spans="1:1">
      <c r="A298" s="239">
        <f>IF(Дворы!$W$27="",1,0)</f>
        <v>0</v>
      </c>
    </row>
    <row r="299" spans="1:1">
      <c r="A299" s="239">
        <f>IF(Дворы!$X$27="",1,0)</f>
        <v>1</v>
      </c>
    </row>
    <row r="300" spans="1:1">
      <c r="A300" s="239">
        <f>IF(Дворы!$Y$27="",1,0)</f>
        <v>0</v>
      </c>
    </row>
    <row r="301" spans="1:1">
      <c r="A301" s="239">
        <f>IF(Дворы!$Z$27="",1,0)</f>
        <v>0</v>
      </c>
    </row>
    <row r="302" spans="1:1">
      <c r="A302" s="239">
        <f>IF(Дворы!$AA$27="",1,0)</f>
        <v>0</v>
      </c>
    </row>
    <row r="303" spans="1:1">
      <c r="A303" s="239">
        <f>IF(Дворы!$AB$27="",1,0)</f>
        <v>1</v>
      </c>
    </row>
    <row r="304" spans="1:1">
      <c r="A304" s="239">
        <f>IF(Дворы!$AH$27="",1,0)</f>
        <v>1</v>
      </c>
    </row>
    <row r="305" spans="1:1">
      <c r="A305" s="239">
        <f>IF(Дворы!$AI$27="",1,0)</f>
        <v>1</v>
      </c>
    </row>
    <row r="306" spans="1:1">
      <c r="A306" s="239">
        <f>IF(Дворы!$AJ$27="",1,0)</f>
        <v>1</v>
      </c>
    </row>
    <row r="307" spans="1:1">
      <c r="A307" s="239">
        <f>IF(Дворы!$AO$27="",1,0)</f>
        <v>1</v>
      </c>
    </row>
    <row r="308" spans="1:1">
      <c r="A308" s="239">
        <f>IF(Дворы!$AP$27="",1,0)</f>
        <v>1</v>
      </c>
    </row>
    <row r="309" spans="1:1">
      <c r="A309" s="239">
        <f>IF(Дворы!$AS$27="",1,0)</f>
        <v>1</v>
      </c>
    </row>
    <row r="310" spans="1:1">
      <c r="A310" s="239">
        <f>IF(Дворы!$AT$27="",1,0)</f>
        <v>1</v>
      </c>
    </row>
    <row r="311" spans="1:1">
      <c r="A311" s="239">
        <f>IF(Дворы!$AU$27="",1,0)</f>
        <v>1</v>
      </c>
    </row>
    <row r="312" spans="1:1">
      <c r="A312" s="239">
        <f>IF(Дворы!$AV$27="",1,0)</f>
        <v>1</v>
      </c>
    </row>
    <row r="313" spans="1:1">
      <c r="A313" s="239">
        <f>IF(Дворы!$AW$27="",1,0)</f>
        <v>1</v>
      </c>
    </row>
    <row r="314" spans="1:1">
      <c r="A314" s="239">
        <f>IF(Дворы!$AX$27="",1,0)</f>
        <v>1</v>
      </c>
    </row>
    <row r="315" spans="1:1">
      <c r="A315" s="239">
        <f>IF(Дворы!$BA$27="",1,0)</f>
        <v>1</v>
      </c>
    </row>
    <row r="316" spans="1:1">
      <c r="A316" s="239">
        <f>IF(Дворы!$BB$27="",1,0)</f>
        <v>1</v>
      </c>
    </row>
    <row r="317" spans="1:1">
      <c r="A317" s="239">
        <f>IF(Дворы!$BF$27="",1,0)</f>
        <v>1</v>
      </c>
    </row>
    <row r="318" spans="1:1">
      <c r="A318" s="239">
        <f>IF(Дворы!$BG$27="",1,0)</f>
        <v>1</v>
      </c>
    </row>
    <row r="319" spans="1:1">
      <c r="A319" s="239">
        <f>IF(Дворы!$BK$27="",1,0)</f>
        <v>1</v>
      </c>
    </row>
    <row r="320" spans="1:1">
      <c r="A320" s="239">
        <f>IF(Дворы!$BL$27="",1,0)</f>
        <v>1</v>
      </c>
    </row>
    <row r="321" spans="1:1">
      <c r="A321" s="239">
        <f>IF(Дворы!$BM$27="",1,0)</f>
        <v>1</v>
      </c>
    </row>
    <row r="322" spans="1:1">
      <c r="A322" s="239">
        <f>IF(Дворы!$BN$27="",1,0)</f>
        <v>1</v>
      </c>
    </row>
    <row r="323" spans="1:1">
      <c r="A323" s="239">
        <f>IF(Дворы!$BO$27="",1,0)</f>
        <v>1</v>
      </c>
    </row>
    <row r="324" spans="1:1">
      <c r="A324" s="239">
        <f>IF(Дворы!$BP$27="",1,0)</f>
        <v>1</v>
      </c>
    </row>
    <row r="325" spans="1:1">
      <c r="A325" s="239">
        <f>IF(Дворы!$CD$27="",1,0)</f>
        <v>1</v>
      </c>
    </row>
    <row r="326" spans="1:1">
      <c r="A326" s="239">
        <f>IF(Дворы!$CE$27="",1,0)</f>
        <v>1</v>
      </c>
    </row>
    <row r="327" spans="1:1">
      <c r="A327" s="239">
        <f>IF(Дворы!$S$28="",1,0)</f>
        <v>0</v>
      </c>
    </row>
    <row r="328" spans="1:1">
      <c r="A328" s="239">
        <f>IF(Дворы!$T$28="",1,0)</f>
        <v>0</v>
      </c>
    </row>
    <row r="329" spans="1:1">
      <c r="A329" s="239">
        <f>IF(Дворы!$U$28="",1,0)</f>
        <v>0</v>
      </c>
    </row>
    <row r="330" spans="1:1">
      <c r="A330" s="239">
        <f>IF(Дворы!$V$28="",1,0)</f>
        <v>0</v>
      </c>
    </row>
    <row r="331" spans="1:1">
      <c r="A331" s="239">
        <f>IF(Дворы!$W$28="",1,0)</f>
        <v>0</v>
      </c>
    </row>
    <row r="332" spans="1:1">
      <c r="A332" s="239">
        <f>IF(Дворы!$X$28="",1,0)</f>
        <v>1</v>
      </c>
    </row>
    <row r="333" spans="1:1">
      <c r="A333" s="239">
        <f>IF(Дворы!$Y$28="",1,0)</f>
        <v>0</v>
      </c>
    </row>
    <row r="334" spans="1:1">
      <c r="A334" s="239">
        <f>IF(Дворы!$Z$28="",1,0)</f>
        <v>0</v>
      </c>
    </row>
    <row r="335" spans="1:1">
      <c r="A335" s="239">
        <f>IF(Дворы!$AA$28="",1,0)</f>
        <v>0</v>
      </c>
    </row>
    <row r="336" spans="1:1">
      <c r="A336" s="239">
        <f>IF(Дворы!$AB$28="",1,0)</f>
        <v>1</v>
      </c>
    </row>
    <row r="337" spans="1:1">
      <c r="A337" s="239">
        <f>IF(Дворы!$AH$28="",1,0)</f>
        <v>1</v>
      </c>
    </row>
    <row r="338" spans="1:1">
      <c r="A338" s="239">
        <f>IF(Дворы!$AI$28="",1,0)</f>
        <v>1</v>
      </c>
    </row>
    <row r="339" spans="1:1">
      <c r="A339" s="239">
        <f>IF(Дворы!$AJ$28="",1,0)</f>
        <v>1</v>
      </c>
    </row>
    <row r="340" spans="1:1">
      <c r="A340" s="239">
        <f>IF(Дворы!$AO$28="",1,0)</f>
        <v>1</v>
      </c>
    </row>
    <row r="341" spans="1:1">
      <c r="A341" s="239">
        <f>IF(Дворы!$AP$28="",1,0)</f>
        <v>1</v>
      </c>
    </row>
    <row r="342" spans="1:1">
      <c r="A342" s="239">
        <f>IF(Дворы!$AS$28="",1,0)</f>
        <v>1</v>
      </c>
    </row>
    <row r="343" spans="1:1">
      <c r="A343" s="239">
        <f>IF(Дворы!$AT$28="",1,0)</f>
        <v>1</v>
      </c>
    </row>
    <row r="344" spans="1:1">
      <c r="A344" s="239">
        <f>IF(Дворы!$AU$28="",1,0)</f>
        <v>1</v>
      </c>
    </row>
    <row r="345" spans="1:1">
      <c r="A345" s="239">
        <f>IF(Дворы!$AV$28="",1,0)</f>
        <v>1</v>
      </c>
    </row>
    <row r="346" spans="1:1">
      <c r="A346" s="239">
        <f>IF(Дворы!$AW$28="",1,0)</f>
        <v>1</v>
      </c>
    </row>
    <row r="347" spans="1:1">
      <c r="A347" s="239">
        <f>IF(Дворы!$AX$28="",1,0)</f>
        <v>1</v>
      </c>
    </row>
    <row r="348" spans="1:1">
      <c r="A348" s="239">
        <f>IF(Дворы!$BA$28="",1,0)</f>
        <v>1</v>
      </c>
    </row>
    <row r="349" spans="1:1">
      <c r="A349" s="239">
        <f>IF(Дворы!$BB$28="",1,0)</f>
        <v>1</v>
      </c>
    </row>
    <row r="350" spans="1:1">
      <c r="A350" s="239">
        <f>IF(Дворы!$BF$28="",1,0)</f>
        <v>1</v>
      </c>
    </row>
    <row r="351" spans="1:1">
      <c r="A351" s="239">
        <f>IF(Дворы!$BG$28="",1,0)</f>
        <v>1</v>
      </c>
    </row>
    <row r="352" spans="1:1">
      <c r="A352" s="239">
        <f>IF(Дворы!$BK$28="",1,0)</f>
        <v>1</v>
      </c>
    </row>
    <row r="353" spans="1:1">
      <c r="A353" s="239">
        <f>IF(Дворы!$BL$28="",1,0)</f>
        <v>1</v>
      </c>
    </row>
    <row r="354" spans="1:1">
      <c r="A354" s="239">
        <f>IF(Дворы!$BM$28="",1,0)</f>
        <v>1</v>
      </c>
    </row>
    <row r="355" spans="1:1">
      <c r="A355" s="239">
        <f>IF(Дворы!$BN$28="",1,0)</f>
        <v>1</v>
      </c>
    </row>
    <row r="356" spans="1:1">
      <c r="A356" s="239">
        <f>IF(Дворы!$BO$28="",1,0)</f>
        <v>1</v>
      </c>
    </row>
    <row r="357" spans="1:1">
      <c r="A357" s="239">
        <f>IF(Дворы!$BP$28="",1,0)</f>
        <v>1</v>
      </c>
    </row>
    <row r="358" spans="1:1">
      <c r="A358" s="239">
        <f>IF(Дворы!$CD$28="",1,0)</f>
        <v>1</v>
      </c>
    </row>
    <row r="359" spans="1:1">
      <c r="A359" s="239">
        <f>IF(Дворы!$CE$28="",1,0)</f>
        <v>1</v>
      </c>
    </row>
    <row r="360" spans="1:1">
      <c r="A360" s="239">
        <f>IF(Дворы!$AQ$26="",1,0)</f>
        <v>1</v>
      </c>
    </row>
    <row r="361" spans="1:1">
      <c r="A361" s="239">
        <f>IF(Дворы!$AQ$27="",1,0)</f>
        <v>1</v>
      </c>
    </row>
    <row r="362" spans="1:1">
      <c r="A362" s="239">
        <f>IF(Дворы!$AQ$28="",1,0)</f>
        <v>1</v>
      </c>
    </row>
    <row r="363" spans="1:1">
      <c r="A363" s="239">
        <f>IF('Общественные территории'!$AZ$13="",1,0)</f>
        <v>1</v>
      </c>
    </row>
    <row r="364" spans="1:1">
      <c r="A364" s="239">
        <f>IF('Общественные территории'!$BA$13="",1,0)</f>
        <v>1</v>
      </c>
    </row>
    <row r="365" spans="1:1">
      <c r="A365" s="239">
        <f>IF('Общественные территории'!$BE$13="",1,0)</f>
        <v>1</v>
      </c>
    </row>
    <row r="366" spans="1:1">
      <c r="A366" s="239">
        <f>IF('Общественные территории'!$CB$13="",1,0)</f>
        <v>1</v>
      </c>
    </row>
    <row r="367" spans="1:1">
      <c r="A367" s="239">
        <f>IF('Общественные территории'!$CC$13="",1,0)</f>
        <v>1</v>
      </c>
    </row>
    <row r="368" spans="1:1">
      <c r="A368" s="239">
        <f>IF('Общественные территории'!$CE$13="",1,0)</f>
        <v>1</v>
      </c>
    </row>
    <row r="369" spans="1:1">
      <c r="A369" s="239">
        <f>IF('Общественные территории'!$CF$13="",1,0)</f>
        <v>1</v>
      </c>
    </row>
    <row r="370" spans="1:1">
      <c r="A370" s="239">
        <f>IF('Общественные территории'!$L$14="",1,0)</f>
        <v>0</v>
      </c>
    </row>
    <row r="371" spans="1:1">
      <c r="A371" s="239">
        <f>IF('Общественные территории'!$M$14="",1,0)</f>
        <v>0</v>
      </c>
    </row>
    <row r="372" spans="1:1">
      <c r="A372" s="239">
        <f>IF('Общественные территории'!$N$14="",1,0)</f>
        <v>0</v>
      </c>
    </row>
    <row r="373" spans="1:1">
      <c r="A373" s="239">
        <f>IF('Общественные территории'!$O$14="",1,0)</f>
        <v>0</v>
      </c>
    </row>
    <row r="374" spans="1:1">
      <c r="A374" s="239">
        <f>IF('Общественные территории'!$P$14="",1,0)</f>
        <v>0</v>
      </c>
    </row>
    <row r="375" spans="1:1">
      <c r="A375" s="239">
        <f>IF('Сметы дворы'!$L$14="",1,0)</f>
        <v>0</v>
      </c>
    </row>
    <row r="376" spans="1:1">
      <c r="A376" s="239">
        <f>IF('Сметы дворы'!$M$14="",1,0)</f>
        <v>0</v>
      </c>
    </row>
    <row r="377" spans="1:1">
      <c r="A377" s="239">
        <f>IF('Сметы дворы'!$N$14="",1,0)</f>
        <v>0</v>
      </c>
    </row>
    <row r="378" spans="1:1">
      <c r="A378" s="239">
        <f>IF('Сметы дворы'!$O$14="",1,0)</f>
        <v>0</v>
      </c>
    </row>
    <row r="379" spans="1:1">
      <c r="A379" s="239">
        <f>IF('Сметы дворы'!$P$14="",1,0)</f>
        <v>0</v>
      </c>
    </row>
    <row r="380" spans="1:1">
      <c r="A380" s="239">
        <f>IF('Сметы дворы'!$S$15="",1,0)</f>
        <v>0</v>
      </c>
    </row>
    <row r="381" spans="1:1">
      <c r="A381" s="239">
        <f>IF('Сметы дворы'!$T$15="",1,0)</f>
        <v>0</v>
      </c>
    </row>
    <row r="382" spans="1:1">
      <c r="A382" s="239">
        <f>IF('Сметы дворы'!$U$15="",1,0)</f>
        <v>0</v>
      </c>
    </row>
    <row r="383" spans="1:1">
      <c r="A383" s="239">
        <f>IF('Сметы дворы'!$V$15="",1,0)</f>
        <v>0</v>
      </c>
    </row>
    <row r="384" spans="1:1">
      <c r="A384" s="239">
        <f>IF('Сметы дворы'!$W$15="",1,0)</f>
        <v>0</v>
      </c>
    </row>
    <row r="385" spans="1:1">
      <c r="A385" s="239">
        <f>IF('Сметы дворы'!$X$15="",1,0)</f>
        <v>1</v>
      </c>
    </row>
    <row r="386" spans="1:1">
      <c r="A386" s="239">
        <f>IF('Сметы дворы'!$Z$15="",1,0)</f>
        <v>1</v>
      </c>
    </row>
    <row r="387" spans="1:1">
      <c r="A387" s="239">
        <f>IF('Сметы дворы'!$AA$15="",1,0)</f>
        <v>1</v>
      </c>
    </row>
    <row r="388" spans="1:1">
      <c r="A388" s="239">
        <f>IF('Сметы дворы'!$AB$15="",1,0)</f>
        <v>1</v>
      </c>
    </row>
    <row r="389" spans="1:1">
      <c r="A389" s="239">
        <f>IF('Сметы дворы'!$AC$15="",1,0)</f>
        <v>1</v>
      </c>
    </row>
    <row r="390" spans="1:1">
      <c r="A390" s="239">
        <f>IF('Сметы дворы'!$AD$15="",1,0)</f>
        <v>1</v>
      </c>
    </row>
    <row r="391" spans="1:1">
      <c r="A391" s="239">
        <f>IF('Сметы дворы'!$AG$15="",1,0)</f>
        <v>1</v>
      </c>
    </row>
    <row r="392" spans="1:1">
      <c r="A392" s="239">
        <f>IF('Сметы дворы'!$AH$15="",1,0)</f>
        <v>1</v>
      </c>
    </row>
    <row r="393" spans="1:1">
      <c r="A393" s="239">
        <f>IF('Сметы дворы'!$AI$15="",1,0)</f>
        <v>1</v>
      </c>
    </row>
    <row r="394" spans="1:1">
      <c r="A394" s="239">
        <f>IF('Сметы дворы'!$AJ$15="",1,0)</f>
        <v>1</v>
      </c>
    </row>
    <row r="395" spans="1:1">
      <c r="A395" s="239">
        <f>IF('Сметы дворы'!$AK$15="",1,0)</f>
        <v>1</v>
      </c>
    </row>
    <row r="396" spans="1:1">
      <c r="A396" s="239">
        <f>IF('Сметы дворы'!$AL$15="",1,0)</f>
        <v>1</v>
      </c>
    </row>
    <row r="397" spans="1:1">
      <c r="A397" s="239">
        <f>IF('Сметы дворы'!$S$16="",1,0)</f>
        <v>0</v>
      </c>
    </row>
    <row r="398" spans="1:1">
      <c r="A398" s="239">
        <f>IF('Сметы дворы'!$T$16="",1,0)</f>
        <v>0</v>
      </c>
    </row>
    <row r="399" spans="1:1">
      <c r="A399" s="239">
        <f>IF('Сметы дворы'!$U$16="",1,0)</f>
        <v>0</v>
      </c>
    </row>
    <row r="400" spans="1:1">
      <c r="A400" s="239">
        <f>IF('Сметы дворы'!$V$16="",1,0)</f>
        <v>0</v>
      </c>
    </row>
    <row r="401" spans="1:1">
      <c r="A401" s="239">
        <f>IF('Сметы дворы'!$W$16="",1,0)</f>
        <v>0</v>
      </c>
    </row>
    <row r="402" spans="1:1">
      <c r="A402" s="239">
        <f>IF('Сметы дворы'!$X$16="",1,0)</f>
        <v>1</v>
      </c>
    </row>
    <row r="403" spans="1:1">
      <c r="A403" s="239">
        <f>IF('Сметы дворы'!$Z$16="",1,0)</f>
        <v>1</v>
      </c>
    </row>
    <row r="404" spans="1:1">
      <c r="A404" s="239">
        <f>IF('Сметы дворы'!$AA$16="",1,0)</f>
        <v>1</v>
      </c>
    </row>
    <row r="405" spans="1:1">
      <c r="A405" s="239">
        <f>IF('Сметы дворы'!$AB$16="",1,0)</f>
        <v>1</v>
      </c>
    </row>
    <row r="406" spans="1:1">
      <c r="A406" s="239">
        <f>IF('Сметы дворы'!$AC$16="",1,0)</f>
        <v>1</v>
      </c>
    </row>
    <row r="407" spans="1:1">
      <c r="A407" s="239">
        <f>IF('Сметы дворы'!$AD$16="",1,0)</f>
        <v>1</v>
      </c>
    </row>
    <row r="408" spans="1:1">
      <c r="A408" s="239">
        <f>IF('Сметы дворы'!$AG$16="",1,0)</f>
        <v>1</v>
      </c>
    </row>
    <row r="409" spans="1:1">
      <c r="A409" s="239">
        <f>IF('Сметы дворы'!$AH$16="",1,0)</f>
        <v>1</v>
      </c>
    </row>
    <row r="410" spans="1:1">
      <c r="A410" s="239">
        <f>IF('Сметы дворы'!$AI$16="",1,0)</f>
        <v>1</v>
      </c>
    </row>
    <row r="411" spans="1:1">
      <c r="A411" s="239">
        <f>IF('Сметы дворы'!$AJ$16="",1,0)</f>
        <v>1</v>
      </c>
    </row>
    <row r="412" spans="1:1">
      <c r="A412" s="239">
        <f>IF('Сметы дворы'!$AK$16="",1,0)</f>
        <v>1</v>
      </c>
    </row>
    <row r="413" spans="1:1">
      <c r="A413" s="239">
        <f>IF('Сметы дворы'!$AL$16="",1,0)</f>
        <v>1</v>
      </c>
    </row>
    <row r="414" spans="1:1">
      <c r="A414" s="239">
        <f>IF('Сметы дворы'!$S$17="",1,0)</f>
        <v>0</v>
      </c>
    </row>
    <row r="415" spans="1:1">
      <c r="A415" s="239">
        <f>IF('Сметы дворы'!$T$17="",1,0)</f>
        <v>0</v>
      </c>
    </row>
    <row r="416" spans="1:1">
      <c r="A416" s="239">
        <f>IF('Сметы дворы'!$U$17="",1,0)</f>
        <v>0</v>
      </c>
    </row>
    <row r="417" spans="1:1">
      <c r="A417" s="239">
        <f>IF('Сметы дворы'!$V$17="",1,0)</f>
        <v>0</v>
      </c>
    </row>
    <row r="418" spans="1:1">
      <c r="A418" s="239">
        <f>IF('Сметы дворы'!$W$17="",1,0)</f>
        <v>0</v>
      </c>
    </row>
    <row r="419" spans="1:1">
      <c r="A419" s="239">
        <f>IF('Сметы дворы'!$X$17="",1,0)</f>
        <v>1</v>
      </c>
    </row>
    <row r="420" spans="1:1">
      <c r="A420" s="239">
        <f>IF('Сметы дворы'!$Z$17="",1,0)</f>
        <v>1</v>
      </c>
    </row>
    <row r="421" spans="1:1">
      <c r="A421" s="239">
        <f>IF('Сметы дворы'!$AA$17="",1,0)</f>
        <v>1</v>
      </c>
    </row>
    <row r="422" spans="1:1">
      <c r="A422" s="239">
        <f>IF('Сметы дворы'!$AB$17="",1,0)</f>
        <v>1</v>
      </c>
    </row>
    <row r="423" spans="1:1">
      <c r="A423" s="239">
        <f>IF('Сметы дворы'!$AC$17="",1,0)</f>
        <v>1</v>
      </c>
    </row>
    <row r="424" spans="1:1">
      <c r="A424" s="239">
        <f>IF('Сметы дворы'!$AD$17="",1,0)</f>
        <v>1</v>
      </c>
    </row>
    <row r="425" spans="1:1">
      <c r="A425" s="239">
        <f>IF('Сметы дворы'!$AG$17="",1,0)</f>
        <v>1</v>
      </c>
    </row>
    <row r="426" spans="1:1">
      <c r="A426" s="239">
        <f>IF('Сметы дворы'!$AH$17="",1,0)</f>
        <v>1</v>
      </c>
    </row>
    <row r="427" spans="1:1">
      <c r="A427" s="239">
        <f>IF('Сметы дворы'!$AI$17="",1,0)</f>
        <v>1</v>
      </c>
    </row>
    <row r="428" spans="1:1">
      <c r="A428" s="239">
        <f>IF('Сметы дворы'!$AJ$17="",1,0)</f>
        <v>1</v>
      </c>
    </row>
    <row r="429" spans="1:1">
      <c r="A429" s="239">
        <f>IF('Сметы дворы'!$AK$17="",1,0)</f>
        <v>1</v>
      </c>
    </row>
    <row r="430" spans="1:1">
      <c r="A430" s="239">
        <f>IF('Сметы дворы'!$AL$17="",1,0)</f>
        <v>1</v>
      </c>
    </row>
    <row r="431" spans="1:1">
      <c r="A431" s="239">
        <f>IF('Сметы дворы'!$S$18="",1,0)</f>
        <v>0</v>
      </c>
    </row>
    <row r="432" spans="1:1">
      <c r="A432" s="239">
        <f>IF('Сметы дворы'!$T$18="",1,0)</f>
        <v>0</v>
      </c>
    </row>
    <row r="433" spans="1:1">
      <c r="A433" s="239">
        <f>IF('Сметы дворы'!$U$18="",1,0)</f>
        <v>0</v>
      </c>
    </row>
    <row r="434" spans="1:1">
      <c r="A434" s="239">
        <f>IF('Сметы дворы'!$V$18="",1,0)</f>
        <v>0</v>
      </c>
    </row>
    <row r="435" spans="1:1">
      <c r="A435" s="239">
        <f>IF('Сметы дворы'!$W$18="",1,0)</f>
        <v>0</v>
      </c>
    </row>
    <row r="436" spans="1:1">
      <c r="A436" s="239">
        <f>IF('Сметы дворы'!$X$18="",1,0)</f>
        <v>1</v>
      </c>
    </row>
    <row r="437" spans="1:1">
      <c r="A437" s="239">
        <f>IF('Сметы дворы'!$Z$18="",1,0)</f>
        <v>1</v>
      </c>
    </row>
    <row r="438" spans="1:1">
      <c r="A438" s="239">
        <f>IF('Сметы дворы'!$AA$18="",1,0)</f>
        <v>1</v>
      </c>
    </row>
    <row r="439" spans="1:1">
      <c r="A439" s="239">
        <f>IF('Сметы дворы'!$AB$18="",1,0)</f>
        <v>1</v>
      </c>
    </row>
    <row r="440" spans="1:1">
      <c r="A440" s="239">
        <f>IF('Сметы дворы'!$AC$18="",1,0)</f>
        <v>1</v>
      </c>
    </row>
    <row r="441" spans="1:1">
      <c r="A441" s="239">
        <f>IF('Сметы дворы'!$AD$18="",1,0)</f>
        <v>1</v>
      </c>
    </row>
    <row r="442" spans="1:1">
      <c r="A442" s="239">
        <f>IF('Сметы дворы'!$AG$18="",1,0)</f>
        <v>1</v>
      </c>
    </row>
    <row r="443" spans="1:1">
      <c r="A443" s="239">
        <f>IF('Сметы дворы'!$AH$18="",1,0)</f>
        <v>1</v>
      </c>
    </row>
    <row r="444" spans="1:1">
      <c r="A444" s="239">
        <f>IF('Сметы дворы'!$AI$18="",1,0)</f>
        <v>1</v>
      </c>
    </row>
    <row r="445" spans="1:1">
      <c r="A445" s="239">
        <f>IF('Сметы дворы'!$AJ$18="",1,0)</f>
        <v>1</v>
      </c>
    </row>
    <row r="446" spans="1:1">
      <c r="A446" s="239">
        <f>IF('Сметы дворы'!$AK$18="",1,0)</f>
        <v>1</v>
      </c>
    </row>
    <row r="447" spans="1:1">
      <c r="A447" s="239">
        <f>IF('Сметы дворы'!$AL$18="",1,0)</f>
        <v>1</v>
      </c>
    </row>
    <row r="448" spans="1:1">
      <c r="A448" s="239">
        <f>IF('Сметы дворы'!$S$19="",1,0)</f>
        <v>0</v>
      </c>
    </row>
    <row r="449" spans="1:1">
      <c r="A449" s="239">
        <f>IF('Сметы дворы'!$T$19="",1,0)</f>
        <v>0</v>
      </c>
    </row>
    <row r="450" spans="1:1">
      <c r="A450" s="239">
        <f>IF('Сметы дворы'!$U$19="",1,0)</f>
        <v>0</v>
      </c>
    </row>
    <row r="451" spans="1:1">
      <c r="A451" s="239">
        <f>IF('Сметы дворы'!$V$19="",1,0)</f>
        <v>0</v>
      </c>
    </row>
    <row r="452" spans="1:1">
      <c r="A452" s="239">
        <f>IF('Сметы дворы'!$W$19="",1,0)</f>
        <v>0</v>
      </c>
    </row>
    <row r="453" spans="1:1">
      <c r="A453" s="239">
        <f>IF('Сметы дворы'!$X$19="",1,0)</f>
        <v>1</v>
      </c>
    </row>
    <row r="454" spans="1:1">
      <c r="A454" s="239">
        <f>IF('Сметы дворы'!$Z$19="",1,0)</f>
        <v>1</v>
      </c>
    </row>
    <row r="455" spans="1:1">
      <c r="A455" s="239">
        <f>IF('Сметы дворы'!$AA$19="",1,0)</f>
        <v>1</v>
      </c>
    </row>
    <row r="456" spans="1:1">
      <c r="A456" s="239">
        <f>IF('Сметы дворы'!$AB$19="",1,0)</f>
        <v>1</v>
      </c>
    </row>
    <row r="457" spans="1:1">
      <c r="A457" s="239">
        <f>IF('Сметы дворы'!$AC$19="",1,0)</f>
        <v>1</v>
      </c>
    </row>
    <row r="458" spans="1:1">
      <c r="A458" s="239">
        <f>IF('Сметы дворы'!$AD$19="",1,0)</f>
        <v>1</v>
      </c>
    </row>
    <row r="459" spans="1:1">
      <c r="A459" s="239">
        <f>IF('Сметы дворы'!$AG$19="",1,0)</f>
        <v>1</v>
      </c>
    </row>
    <row r="460" spans="1:1">
      <c r="A460" s="239">
        <f>IF('Сметы дворы'!$AH$19="",1,0)</f>
        <v>1</v>
      </c>
    </row>
    <row r="461" spans="1:1">
      <c r="A461" s="239">
        <f>IF('Сметы дворы'!$AI$19="",1,0)</f>
        <v>1</v>
      </c>
    </row>
    <row r="462" spans="1:1">
      <c r="A462" s="239">
        <f>IF('Сметы дворы'!$AJ$19="",1,0)</f>
        <v>1</v>
      </c>
    </row>
    <row r="463" spans="1:1">
      <c r="A463" s="239">
        <f>IF('Сметы дворы'!$AK$19="",1,0)</f>
        <v>1</v>
      </c>
    </row>
    <row r="464" spans="1:1">
      <c r="A464" s="239">
        <f>IF('Сметы дворы'!$AL$19="",1,0)</f>
        <v>1</v>
      </c>
    </row>
    <row r="465" spans="1:1">
      <c r="A465" s="239">
        <f>IF('Сметы дворы'!$S$20="",1,0)</f>
        <v>0</v>
      </c>
    </row>
    <row r="466" spans="1:1">
      <c r="A466" s="239">
        <f>IF('Сметы дворы'!$T$20="",1,0)</f>
        <v>0</v>
      </c>
    </row>
    <row r="467" spans="1:1">
      <c r="A467" s="239">
        <f>IF('Сметы дворы'!$U$20="",1,0)</f>
        <v>0</v>
      </c>
    </row>
    <row r="468" spans="1:1">
      <c r="A468" s="239">
        <f>IF('Сметы дворы'!$V$20="",1,0)</f>
        <v>0</v>
      </c>
    </row>
    <row r="469" spans="1:1">
      <c r="A469" s="239">
        <f>IF('Сметы дворы'!$W$20="",1,0)</f>
        <v>0</v>
      </c>
    </row>
    <row r="470" spans="1:1">
      <c r="A470" s="239">
        <f>IF('Сметы дворы'!$X$20="",1,0)</f>
        <v>1</v>
      </c>
    </row>
    <row r="471" spans="1:1">
      <c r="A471" s="239">
        <f>IF('Сметы дворы'!$Z$20="",1,0)</f>
        <v>1</v>
      </c>
    </row>
    <row r="472" spans="1:1">
      <c r="A472" s="239">
        <f>IF('Сметы дворы'!$AA$20="",1,0)</f>
        <v>1</v>
      </c>
    </row>
    <row r="473" spans="1:1">
      <c r="A473" s="239">
        <f>IF('Сметы дворы'!$AB$20="",1,0)</f>
        <v>1</v>
      </c>
    </row>
    <row r="474" spans="1:1">
      <c r="A474" s="239">
        <f>IF('Сметы дворы'!$AC$20="",1,0)</f>
        <v>1</v>
      </c>
    </row>
    <row r="475" spans="1:1">
      <c r="A475" s="239">
        <f>IF('Сметы дворы'!$AD$20="",1,0)</f>
        <v>1</v>
      </c>
    </row>
    <row r="476" spans="1:1">
      <c r="A476" s="239">
        <f>IF('Сметы дворы'!$AG$20="",1,0)</f>
        <v>1</v>
      </c>
    </row>
    <row r="477" spans="1:1">
      <c r="A477" s="239">
        <f>IF('Сметы дворы'!$AH$20="",1,0)</f>
        <v>1</v>
      </c>
    </row>
    <row r="478" spans="1:1">
      <c r="A478" s="239">
        <f>IF('Сметы дворы'!$AI$20="",1,0)</f>
        <v>1</v>
      </c>
    </row>
    <row r="479" spans="1:1">
      <c r="A479" s="239">
        <f>IF('Сметы дворы'!$AJ$20="",1,0)</f>
        <v>1</v>
      </c>
    </row>
    <row r="480" spans="1:1">
      <c r="A480" s="239">
        <f>IF('Сметы дворы'!$AK$20="",1,0)</f>
        <v>1</v>
      </c>
    </row>
    <row r="481" spans="1:1">
      <c r="A481" s="239">
        <f>IF('Сметы дворы'!$AL$20="",1,0)</f>
        <v>1</v>
      </c>
    </row>
    <row r="482" spans="1:1">
      <c r="A482" s="239">
        <f>IF('Сметы дворы'!$S$21="",1,0)</f>
        <v>0</v>
      </c>
    </row>
    <row r="483" spans="1:1">
      <c r="A483" s="239">
        <f>IF('Сметы дворы'!$T$21="",1,0)</f>
        <v>0</v>
      </c>
    </row>
    <row r="484" spans="1:1">
      <c r="A484" s="239">
        <f>IF('Сметы дворы'!$U$21="",1,0)</f>
        <v>0</v>
      </c>
    </row>
    <row r="485" spans="1:1">
      <c r="A485" s="239">
        <f>IF('Сметы дворы'!$V$21="",1,0)</f>
        <v>0</v>
      </c>
    </row>
    <row r="486" spans="1:1">
      <c r="A486" s="239">
        <f>IF('Сметы дворы'!$W$21="",1,0)</f>
        <v>0</v>
      </c>
    </row>
    <row r="487" spans="1:1">
      <c r="A487" s="239">
        <f>IF('Сметы дворы'!$X$21="",1,0)</f>
        <v>1</v>
      </c>
    </row>
    <row r="488" spans="1:1">
      <c r="A488" s="239">
        <f>IF('Сметы дворы'!$Z$21="",1,0)</f>
        <v>1</v>
      </c>
    </row>
    <row r="489" spans="1:1">
      <c r="A489" s="239">
        <f>IF('Сметы дворы'!$AA$21="",1,0)</f>
        <v>1</v>
      </c>
    </row>
    <row r="490" spans="1:1">
      <c r="A490" s="239">
        <f>IF('Сметы дворы'!$AB$21="",1,0)</f>
        <v>1</v>
      </c>
    </row>
    <row r="491" spans="1:1">
      <c r="A491" s="239">
        <f>IF('Сметы дворы'!$AC$21="",1,0)</f>
        <v>1</v>
      </c>
    </row>
    <row r="492" spans="1:1">
      <c r="A492" s="239">
        <f>IF('Сметы дворы'!$AD$21="",1,0)</f>
        <v>1</v>
      </c>
    </row>
    <row r="493" spans="1:1">
      <c r="A493" s="239">
        <f>IF('Сметы дворы'!$AG$21="",1,0)</f>
        <v>1</v>
      </c>
    </row>
    <row r="494" spans="1:1">
      <c r="A494" s="239">
        <f>IF('Сметы дворы'!$AH$21="",1,0)</f>
        <v>1</v>
      </c>
    </row>
    <row r="495" spans="1:1">
      <c r="A495" s="239">
        <f>IF('Сметы дворы'!$AI$21="",1,0)</f>
        <v>1</v>
      </c>
    </row>
    <row r="496" spans="1:1">
      <c r="A496" s="239">
        <f>IF('Сметы дворы'!$AJ$21="",1,0)</f>
        <v>1</v>
      </c>
    </row>
    <row r="497" spans="1:1">
      <c r="A497" s="239">
        <f>IF('Сметы дворы'!$AK$21="",1,0)</f>
        <v>1</v>
      </c>
    </row>
    <row r="498" spans="1:1">
      <c r="A498" s="239">
        <f>IF('Сметы дворы'!$AL$21="",1,0)</f>
        <v>1</v>
      </c>
    </row>
    <row r="499" spans="1:1">
      <c r="A499" s="239">
        <f>IF('Сметы дворы'!$L$23="",1,0)</f>
        <v>0</v>
      </c>
    </row>
    <row r="500" spans="1:1">
      <c r="A500" s="239">
        <f>IF('Сметы дворы'!$M$23="",1,0)</f>
        <v>0</v>
      </c>
    </row>
    <row r="501" spans="1:1">
      <c r="A501" s="239">
        <f>IF('Сметы дворы'!$N$23="",1,0)</f>
        <v>0</v>
      </c>
    </row>
    <row r="502" spans="1:1">
      <c r="A502" s="239">
        <f>IF('Сметы дворы'!$O$23="",1,0)</f>
        <v>0</v>
      </c>
    </row>
    <row r="503" spans="1:1">
      <c r="A503" s="239">
        <f>IF('Сметы дворы'!$P$23="",1,0)</f>
        <v>0</v>
      </c>
    </row>
    <row r="504" spans="1:1">
      <c r="A504" s="239">
        <f>IF('Сметы дворы'!$S$24="",1,0)</f>
        <v>0</v>
      </c>
    </row>
    <row r="505" spans="1:1">
      <c r="A505" s="239">
        <f>IF('Сметы дворы'!$T$24="",1,0)</f>
        <v>0</v>
      </c>
    </row>
    <row r="506" spans="1:1">
      <c r="A506" s="239">
        <f>IF('Сметы дворы'!$U$24="",1,0)</f>
        <v>0</v>
      </c>
    </row>
    <row r="507" spans="1:1">
      <c r="A507" s="239">
        <f>IF('Сметы дворы'!$V$24="",1,0)</f>
        <v>0</v>
      </c>
    </row>
    <row r="508" spans="1:1">
      <c r="A508" s="239">
        <f>IF('Сметы дворы'!$W$24="",1,0)</f>
        <v>0</v>
      </c>
    </row>
    <row r="509" spans="1:1">
      <c r="A509" s="239">
        <f>IF('Сметы дворы'!$X$24="",1,0)</f>
        <v>1</v>
      </c>
    </row>
    <row r="510" spans="1:1">
      <c r="A510" s="239">
        <f>IF('Сметы дворы'!$Z$24="",1,0)</f>
        <v>1</v>
      </c>
    </row>
    <row r="511" spans="1:1">
      <c r="A511" s="239">
        <f>IF('Сметы дворы'!$AA$24="",1,0)</f>
        <v>1</v>
      </c>
    </row>
    <row r="512" spans="1:1">
      <c r="A512" s="239">
        <f>IF('Сметы дворы'!$AB$24="",1,0)</f>
        <v>1</v>
      </c>
    </row>
    <row r="513" spans="1:1">
      <c r="A513" s="239">
        <f>IF('Сметы дворы'!$AC$24="",1,0)</f>
        <v>1</v>
      </c>
    </row>
    <row r="514" spans="1:1">
      <c r="A514" s="239">
        <f>IF('Сметы дворы'!$AD$24="",1,0)</f>
        <v>1</v>
      </c>
    </row>
    <row r="515" spans="1:1">
      <c r="A515" s="239">
        <f>IF('Сметы дворы'!$AG$24="",1,0)</f>
        <v>1</v>
      </c>
    </row>
    <row r="516" spans="1:1">
      <c r="A516" s="239">
        <f>IF('Сметы дворы'!$AH$24="",1,0)</f>
        <v>1</v>
      </c>
    </row>
    <row r="517" spans="1:1">
      <c r="A517" s="239">
        <f>IF('Сметы дворы'!$AI$24="",1,0)</f>
        <v>1</v>
      </c>
    </row>
    <row r="518" spans="1:1">
      <c r="A518" s="239">
        <f>IF('Сметы дворы'!$AJ$24="",1,0)</f>
        <v>1</v>
      </c>
    </row>
    <row r="519" spans="1:1">
      <c r="A519" s="239">
        <f>IF('Сметы дворы'!$AK$24="",1,0)</f>
        <v>1</v>
      </c>
    </row>
    <row r="520" spans="1:1">
      <c r="A520" s="239">
        <f>IF('Сметы дворы'!$AL$24="",1,0)</f>
        <v>1</v>
      </c>
    </row>
    <row r="521" spans="1:1">
      <c r="A521" s="239">
        <f>IF('Сметы дворы'!$S$25="",1,0)</f>
        <v>0</v>
      </c>
    </row>
    <row r="522" spans="1:1">
      <c r="A522" s="239">
        <f>IF('Сметы дворы'!$T$25="",1,0)</f>
        <v>0</v>
      </c>
    </row>
    <row r="523" spans="1:1">
      <c r="A523" s="239">
        <f>IF('Сметы дворы'!$U$25="",1,0)</f>
        <v>0</v>
      </c>
    </row>
    <row r="524" spans="1:1">
      <c r="A524" s="239">
        <f>IF('Сметы дворы'!$V$25="",1,0)</f>
        <v>0</v>
      </c>
    </row>
    <row r="525" spans="1:1">
      <c r="A525" s="239">
        <f>IF('Сметы дворы'!$W$25="",1,0)</f>
        <v>0</v>
      </c>
    </row>
    <row r="526" spans="1:1">
      <c r="A526" s="239">
        <f>IF('Сметы дворы'!$X$25="",1,0)</f>
        <v>1</v>
      </c>
    </row>
    <row r="527" spans="1:1">
      <c r="A527" s="239">
        <f>IF('Сметы дворы'!$Z$25="",1,0)</f>
        <v>1</v>
      </c>
    </row>
    <row r="528" spans="1:1">
      <c r="A528" s="239">
        <f>IF('Сметы дворы'!$AA$25="",1,0)</f>
        <v>1</v>
      </c>
    </row>
    <row r="529" spans="1:1">
      <c r="A529" s="239">
        <f>IF('Сметы дворы'!$AB$25="",1,0)</f>
        <v>1</v>
      </c>
    </row>
    <row r="530" spans="1:1">
      <c r="A530" s="239">
        <f>IF('Сметы дворы'!$AC$25="",1,0)</f>
        <v>1</v>
      </c>
    </row>
    <row r="531" spans="1:1">
      <c r="A531" s="239">
        <f>IF('Сметы дворы'!$AD$25="",1,0)</f>
        <v>1</v>
      </c>
    </row>
    <row r="532" spans="1:1">
      <c r="A532" s="239">
        <f>IF('Сметы дворы'!$AG$25="",1,0)</f>
        <v>1</v>
      </c>
    </row>
    <row r="533" spans="1:1">
      <c r="A533" s="239">
        <f>IF('Сметы дворы'!$AH$25="",1,0)</f>
        <v>1</v>
      </c>
    </row>
    <row r="534" spans="1:1">
      <c r="A534" s="239">
        <f>IF('Сметы дворы'!$AI$25="",1,0)</f>
        <v>1</v>
      </c>
    </row>
    <row r="535" spans="1:1">
      <c r="A535" s="239">
        <f>IF('Сметы дворы'!$AJ$25="",1,0)</f>
        <v>1</v>
      </c>
    </row>
    <row r="536" spans="1:1">
      <c r="A536" s="239">
        <f>IF('Сметы дворы'!$AK$25="",1,0)</f>
        <v>1</v>
      </c>
    </row>
    <row r="537" spans="1:1">
      <c r="A537" s="239">
        <f>IF('Сметы дворы'!$AL$25="",1,0)</f>
        <v>1</v>
      </c>
    </row>
    <row r="538" spans="1:1">
      <c r="A538" s="239">
        <f>IF('Сметы дворы'!$S$26="",1,0)</f>
        <v>0</v>
      </c>
    </row>
    <row r="539" spans="1:1">
      <c r="A539" s="239">
        <f>IF('Сметы дворы'!$T$26="",1,0)</f>
        <v>0</v>
      </c>
    </row>
    <row r="540" spans="1:1">
      <c r="A540" s="239">
        <f>IF('Сметы дворы'!$U$26="",1,0)</f>
        <v>0</v>
      </c>
    </row>
    <row r="541" spans="1:1">
      <c r="A541" s="239">
        <f>IF('Сметы дворы'!$V$26="",1,0)</f>
        <v>0</v>
      </c>
    </row>
    <row r="542" spans="1:1">
      <c r="A542" s="239">
        <f>IF('Сметы дворы'!$W$26="",1,0)</f>
        <v>0</v>
      </c>
    </row>
    <row r="543" spans="1:1">
      <c r="A543" s="239">
        <f>IF('Сметы дворы'!$X$26="",1,0)</f>
        <v>1</v>
      </c>
    </row>
    <row r="544" spans="1:1">
      <c r="A544" s="239">
        <f>IF('Сметы дворы'!$Z$26="",1,0)</f>
        <v>1</v>
      </c>
    </row>
    <row r="545" spans="1:1">
      <c r="A545" s="239">
        <f>IF('Сметы дворы'!$AA$26="",1,0)</f>
        <v>1</v>
      </c>
    </row>
    <row r="546" spans="1:1">
      <c r="A546" s="239">
        <f>IF('Сметы дворы'!$AB$26="",1,0)</f>
        <v>1</v>
      </c>
    </row>
    <row r="547" spans="1:1">
      <c r="A547" s="239">
        <f>IF('Сметы дворы'!$AC$26="",1,0)</f>
        <v>1</v>
      </c>
    </row>
    <row r="548" spans="1:1">
      <c r="A548" s="239">
        <f>IF('Сметы дворы'!$AD$26="",1,0)</f>
        <v>1</v>
      </c>
    </row>
    <row r="549" spans="1:1">
      <c r="A549" s="239">
        <f>IF('Сметы дворы'!$AG$26="",1,0)</f>
        <v>1</v>
      </c>
    </row>
    <row r="550" spans="1:1">
      <c r="A550" s="239">
        <f>IF('Сметы дворы'!$AH$26="",1,0)</f>
        <v>1</v>
      </c>
    </row>
    <row r="551" spans="1:1">
      <c r="A551" s="239">
        <f>IF('Сметы дворы'!$AI$26="",1,0)</f>
        <v>1</v>
      </c>
    </row>
    <row r="552" spans="1:1">
      <c r="A552" s="239">
        <f>IF('Сметы дворы'!$AJ$26="",1,0)</f>
        <v>1</v>
      </c>
    </row>
    <row r="553" spans="1:1">
      <c r="A553" s="239">
        <f>IF('Сметы дворы'!$AK$26="",1,0)</f>
        <v>1</v>
      </c>
    </row>
    <row r="554" spans="1:1">
      <c r="A554" s="239">
        <f>IF('Сметы дворы'!$AL$26="",1,0)</f>
        <v>1</v>
      </c>
    </row>
    <row r="555" spans="1:1">
      <c r="A555" s="239">
        <f>IF('Общественные территории'!$S$15="",1,0)</f>
        <v>0</v>
      </c>
    </row>
    <row r="556" spans="1:1">
      <c r="A556" s="239">
        <f>IF('Общественные территории'!$T$15="",1,0)</f>
        <v>0</v>
      </c>
    </row>
    <row r="557" spans="1:1">
      <c r="A557" s="239">
        <f>IF('Общественные территории'!$U$15="",1,0)</f>
        <v>0</v>
      </c>
    </row>
    <row r="558" spans="1:1">
      <c r="A558" s="239">
        <f>IF('Общественные территории'!$W$15="",1,0)</f>
        <v>0</v>
      </c>
    </row>
    <row r="559" spans="1:1">
      <c r="A559" s="239">
        <f>IF('Общественные территории'!$X$15="",1,0)</f>
        <v>0</v>
      </c>
    </row>
    <row r="560" spans="1:1">
      <c r="A560" s="239">
        <f>IF('Общественные территории'!$Y$15="",1,0)</f>
        <v>0</v>
      </c>
    </row>
    <row r="561" spans="1:1">
      <c r="A561" s="239">
        <f>IF('Общественные территории'!$Z$15="",1,0)</f>
        <v>0</v>
      </c>
    </row>
    <row r="562" spans="1:1">
      <c r="A562" s="239">
        <f>IF('Общественные территории'!$AA$15="",1,0)</f>
        <v>0</v>
      </c>
    </row>
    <row r="563" spans="1:1">
      <c r="A563" s="239">
        <f>IF('Общественные территории'!$AB$15="",1,0)</f>
        <v>0</v>
      </c>
    </row>
    <row r="564" spans="1:1">
      <c r="A564" s="239">
        <f>IF('Общественные территории'!$AC$15="",1,0)</f>
        <v>1</v>
      </c>
    </row>
    <row r="565" spans="1:1">
      <c r="A565" s="239">
        <f>IF('Общественные территории'!$AI$15="",1,0)</f>
        <v>1</v>
      </c>
    </row>
    <row r="566" spans="1:1">
      <c r="A566" s="239">
        <f>IF('Общественные территории'!$AJ$15="",1,0)</f>
        <v>1</v>
      </c>
    </row>
    <row r="567" spans="1:1">
      <c r="A567" s="239">
        <f>IF('Общественные территории'!$AK$15="",1,0)</f>
        <v>1</v>
      </c>
    </row>
    <row r="568" spans="1:1">
      <c r="A568" s="239">
        <f>IF('Общественные территории'!$AP$15="",1,0)</f>
        <v>1</v>
      </c>
    </row>
    <row r="569" spans="1:1">
      <c r="A569" s="239">
        <f>IF('Общественные территории'!$AQ$15="",1,0)</f>
        <v>1</v>
      </c>
    </row>
    <row r="570" spans="1:1">
      <c r="A570" s="239">
        <f>IF('Общественные территории'!$AT$15="",1,0)</f>
        <v>1</v>
      </c>
    </row>
    <row r="571" spans="1:1">
      <c r="A571" s="239">
        <f>IF('Общественные территории'!$AU$15="",1,0)</f>
        <v>1</v>
      </c>
    </row>
    <row r="572" spans="1:1">
      <c r="A572" s="239">
        <f>IF('Общественные территории'!$AV$15="",1,0)</f>
        <v>1</v>
      </c>
    </row>
    <row r="573" spans="1:1">
      <c r="A573" s="239">
        <f>IF('Общественные территории'!$AW$15="",1,0)</f>
        <v>1</v>
      </c>
    </row>
    <row r="574" spans="1:1">
      <c r="A574" s="239">
        <f>IF('Общественные территории'!$AX$15="",1,0)</f>
        <v>1</v>
      </c>
    </row>
    <row r="575" spans="1:1">
      <c r="A575" s="239">
        <f>IF('Общественные территории'!$AY$15="",1,0)</f>
        <v>1</v>
      </c>
    </row>
    <row r="576" spans="1:1">
      <c r="A576" s="239">
        <f>IF('Общественные территории'!$BB$15="",1,0)</f>
        <v>1</v>
      </c>
    </row>
    <row r="577" spans="1:1">
      <c r="A577" s="239">
        <f>IF('Общественные территории'!$BC$15="",1,0)</f>
        <v>1</v>
      </c>
    </row>
    <row r="578" spans="1:1">
      <c r="A578" s="239">
        <f>IF('Общественные территории'!$BF$15="",1,0)</f>
        <v>1</v>
      </c>
    </row>
    <row r="579" spans="1:1">
      <c r="A579" s="239">
        <f>IF('Общественные территории'!$BG$15="",1,0)</f>
        <v>1</v>
      </c>
    </row>
    <row r="580" spans="1:1">
      <c r="A580" s="239">
        <f>IF('Общественные территории'!$BH$15="",1,0)</f>
        <v>1</v>
      </c>
    </row>
    <row r="581" spans="1:1">
      <c r="A581" s="239">
        <f>IF('Общественные территории'!$BI$15="",1,0)</f>
        <v>1</v>
      </c>
    </row>
    <row r="582" spans="1:1">
      <c r="A582" s="239">
        <f>IF('Общественные территории'!$BJ$15="",1,0)</f>
        <v>1</v>
      </c>
    </row>
    <row r="583" spans="1:1">
      <c r="A583" s="239">
        <f>IF('Общественные территории'!$BK$15="",1,0)</f>
        <v>1</v>
      </c>
    </row>
    <row r="584" spans="1:1">
      <c r="A584" s="239">
        <f>IF('Общественные территории'!$BY$15="",1,0)</f>
        <v>1</v>
      </c>
    </row>
    <row r="585" spans="1:1">
      <c r="A585" s="239">
        <f>IF('Общественные территории'!$BZ$15="",1,0)</f>
        <v>1</v>
      </c>
    </row>
    <row r="586" spans="1:1">
      <c r="A586" s="239">
        <f>IF('Общественные территории'!$S$16="",1,0)</f>
        <v>0</v>
      </c>
    </row>
    <row r="587" spans="1:1">
      <c r="A587" s="239">
        <f>IF('Общественные территории'!$T$16="",1,0)</f>
        <v>0</v>
      </c>
    </row>
    <row r="588" spans="1:1">
      <c r="A588" s="239">
        <f>IF('Общественные территории'!$U$16="",1,0)</f>
        <v>0</v>
      </c>
    </row>
    <row r="589" spans="1:1">
      <c r="A589" s="239">
        <f>IF('Общественные территории'!$W$16="",1,0)</f>
        <v>0</v>
      </c>
    </row>
    <row r="590" spans="1:1">
      <c r="A590" s="239">
        <f>IF('Общественные территории'!$X$16="",1,0)</f>
        <v>0</v>
      </c>
    </row>
    <row r="591" spans="1:1">
      <c r="A591" s="239">
        <f>IF('Общественные территории'!$Y$16="",1,0)</f>
        <v>0</v>
      </c>
    </row>
    <row r="592" spans="1:1">
      <c r="A592" s="239">
        <f>IF('Общественные территории'!$Z$16="",1,0)</f>
        <v>0</v>
      </c>
    </row>
    <row r="593" spans="1:1">
      <c r="A593" s="239">
        <f>IF('Общественные территории'!$AA$16="",1,0)</f>
        <v>0</v>
      </c>
    </row>
    <row r="594" spans="1:1">
      <c r="A594" s="239">
        <f>IF('Общественные территории'!$AB$16="",1,0)</f>
        <v>0</v>
      </c>
    </row>
    <row r="595" spans="1:1">
      <c r="A595" s="239">
        <f>IF('Общественные территории'!$AC$16="",1,0)</f>
        <v>1</v>
      </c>
    </row>
    <row r="596" spans="1:1">
      <c r="A596" s="239">
        <f>IF('Общественные территории'!$AI$16="",1,0)</f>
        <v>1</v>
      </c>
    </row>
    <row r="597" spans="1:1">
      <c r="A597" s="239">
        <f>IF('Общественные территории'!$AJ$16="",1,0)</f>
        <v>1</v>
      </c>
    </row>
    <row r="598" spans="1:1">
      <c r="A598" s="239">
        <f>IF('Общественные территории'!$AK$16="",1,0)</f>
        <v>1</v>
      </c>
    </row>
    <row r="599" spans="1:1">
      <c r="A599" s="239">
        <f>IF('Общественные территории'!$AP$16="",1,0)</f>
        <v>1</v>
      </c>
    </row>
    <row r="600" spans="1:1">
      <c r="A600" s="239">
        <f>IF('Общественные территории'!$AQ$16="",1,0)</f>
        <v>1</v>
      </c>
    </row>
    <row r="601" spans="1:1">
      <c r="A601" s="239">
        <f>IF('Общественные территории'!$AT$16="",1,0)</f>
        <v>1</v>
      </c>
    </row>
    <row r="602" spans="1:1">
      <c r="A602" s="239">
        <f>IF('Общественные территории'!$AU$16="",1,0)</f>
        <v>1</v>
      </c>
    </row>
    <row r="603" spans="1:1">
      <c r="A603" s="239">
        <f>IF('Общественные территории'!$AV$16="",1,0)</f>
        <v>1</v>
      </c>
    </row>
    <row r="604" spans="1:1">
      <c r="A604" s="239">
        <f>IF('Общественные территории'!$AW$16="",1,0)</f>
        <v>1</v>
      </c>
    </row>
    <row r="605" spans="1:1">
      <c r="A605" s="239">
        <f>IF('Общественные территории'!$AX$16="",1,0)</f>
        <v>1</v>
      </c>
    </row>
    <row r="606" spans="1:1">
      <c r="A606" s="239">
        <f>IF('Общественные территории'!$AY$16="",1,0)</f>
        <v>1</v>
      </c>
    </row>
    <row r="607" spans="1:1">
      <c r="A607" s="239">
        <f>IF('Общественные территории'!$BB$16="",1,0)</f>
        <v>1</v>
      </c>
    </row>
    <row r="608" spans="1:1">
      <c r="A608" s="239">
        <f>IF('Общественные территории'!$BC$16="",1,0)</f>
        <v>1</v>
      </c>
    </row>
    <row r="609" spans="1:1">
      <c r="A609" s="239">
        <f>IF('Общественные территории'!$BF$16="",1,0)</f>
        <v>1</v>
      </c>
    </row>
    <row r="610" spans="1:1">
      <c r="A610" s="239">
        <f>IF('Общественные территории'!$BG$16="",1,0)</f>
        <v>1</v>
      </c>
    </row>
    <row r="611" spans="1:1">
      <c r="A611" s="239">
        <f>IF('Общественные территории'!$BH$16="",1,0)</f>
        <v>1</v>
      </c>
    </row>
    <row r="612" spans="1:1">
      <c r="A612" s="239">
        <f>IF('Общественные территории'!$BI$16="",1,0)</f>
        <v>1</v>
      </c>
    </row>
    <row r="613" spans="1:1">
      <c r="A613" s="239">
        <f>IF('Общественные территории'!$BJ$16="",1,0)</f>
        <v>1</v>
      </c>
    </row>
    <row r="614" spans="1:1">
      <c r="A614" s="239">
        <f>IF('Общественные территории'!$BK$16="",1,0)</f>
        <v>1</v>
      </c>
    </row>
    <row r="615" spans="1:1">
      <c r="A615" s="239">
        <f>IF('Общественные территории'!$BY$16="",1,0)</f>
        <v>1</v>
      </c>
    </row>
    <row r="616" spans="1:1">
      <c r="A616" s="239">
        <f>IF('Общественные территории'!$BZ$16="",1,0)</f>
        <v>1</v>
      </c>
    </row>
    <row r="617" spans="1:1">
      <c r="A617" s="239">
        <f>IF('Общественные территории'!$S$17="",1,0)</f>
        <v>0</v>
      </c>
    </row>
    <row r="618" spans="1:1">
      <c r="A618" s="239">
        <f>IF('Общественные территории'!$T$17="",1,0)</f>
        <v>0</v>
      </c>
    </row>
    <row r="619" spans="1:1">
      <c r="A619" s="239">
        <f>IF('Общественные территории'!$U$17="",1,0)</f>
        <v>0</v>
      </c>
    </row>
    <row r="620" spans="1:1">
      <c r="A620" s="239">
        <f>IF('Общественные территории'!$W$17="",1,0)</f>
        <v>0</v>
      </c>
    </row>
    <row r="621" spans="1:1">
      <c r="A621" s="239">
        <f>IF('Общественные территории'!$X$17="",1,0)</f>
        <v>0</v>
      </c>
    </row>
    <row r="622" spans="1:1">
      <c r="A622" s="239">
        <f>IF('Общественные территории'!$Y$17="",1,0)</f>
        <v>0</v>
      </c>
    </row>
    <row r="623" spans="1:1">
      <c r="A623" s="239">
        <f>IF('Общественные территории'!$Z$17="",1,0)</f>
        <v>0</v>
      </c>
    </row>
    <row r="624" spans="1:1">
      <c r="A624" s="239">
        <f>IF('Общественные территории'!$AA$17="",1,0)</f>
        <v>0</v>
      </c>
    </row>
    <row r="625" spans="1:1">
      <c r="A625" s="239">
        <f>IF('Общественные территории'!$AB$17="",1,0)</f>
        <v>0</v>
      </c>
    </row>
    <row r="626" spans="1:1">
      <c r="A626" s="239">
        <f>IF('Общественные территории'!$AC$17="",1,0)</f>
        <v>1</v>
      </c>
    </row>
    <row r="627" spans="1:1">
      <c r="A627" s="239">
        <f>IF('Общественные территории'!$AI$17="",1,0)</f>
        <v>1</v>
      </c>
    </row>
    <row r="628" spans="1:1">
      <c r="A628" s="239">
        <f>IF('Общественные территории'!$AJ$17="",1,0)</f>
        <v>1</v>
      </c>
    </row>
    <row r="629" spans="1:1">
      <c r="A629" s="239">
        <f>IF('Общественные территории'!$AK$17="",1,0)</f>
        <v>1</v>
      </c>
    </row>
    <row r="630" spans="1:1">
      <c r="A630" s="239">
        <f>IF('Общественные территории'!$AP$17="",1,0)</f>
        <v>1</v>
      </c>
    </row>
    <row r="631" spans="1:1">
      <c r="A631" s="239">
        <f>IF('Общественные территории'!$AQ$17="",1,0)</f>
        <v>1</v>
      </c>
    </row>
    <row r="632" spans="1:1">
      <c r="A632" s="239">
        <f>IF('Общественные территории'!$AT$17="",1,0)</f>
        <v>1</v>
      </c>
    </row>
    <row r="633" spans="1:1">
      <c r="A633" s="239">
        <f>IF('Общественные территории'!$AU$17="",1,0)</f>
        <v>1</v>
      </c>
    </row>
    <row r="634" spans="1:1">
      <c r="A634" s="239">
        <f>IF('Общественные территории'!$AV$17="",1,0)</f>
        <v>1</v>
      </c>
    </row>
    <row r="635" spans="1:1">
      <c r="A635" s="239">
        <f>IF('Общественные территории'!$AW$17="",1,0)</f>
        <v>1</v>
      </c>
    </row>
    <row r="636" spans="1:1">
      <c r="A636" s="239">
        <f>IF('Общественные территории'!$AX$17="",1,0)</f>
        <v>1</v>
      </c>
    </row>
    <row r="637" spans="1:1">
      <c r="A637" s="239">
        <f>IF('Общественные территории'!$AY$17="",1,0)</f>
        <v>1</v>
      </c>
    </row>
    <row r="638" spans="1:1">
      <c r="A638" s="239">
        <f>IF('Общественные территории'!$BB$17="",1,0)</f>
        <v>1</v>
      </c>
    </row>
    <row r="639" spans="1:1">
      <c r="A639" s="239">
        <f>IF('Общественные территории'!$BC$17="",1,0)</f>
        <v>1</v>
      </c>
    </row>
    <row r="640" spans="1:1">
      <c r="A640" s="239">
        <f>IF('Общественные территории'!$BF$17="",1,0)</f>
        <v>1</v>
      </c>
    </row>
    <row r="641" spans="1:1">
      <c r="A641" s="239">
        <f>IF('Общественные территории'!$BG$17="",1,0)</f>
        <v>1</v>
      </c>
    </row>
    <row r="642" spans="1:1">
      <c r="A642" s="239">
        <f>IF('Общественные территории'!$BH$17="",1,0)</f>
        <v>1</v>
      </c>
    </row>
    <row r="643" spans="1:1">
      <c r="A643" s="239">
        <f>IF('Общественные территории'!$BI$17="",1,0)</f>
        <v>1</v>
      </c>
    </row>
    <row r="644" spans="1:1">
      <c r="A644" s="239">
        <f>IF('Общественные территории'!$BJ$17="",1,0)</f>
        <v>1</v>
      </c>
    </row>
    <row r="645" spans="1:1">
      <c r="A645" s="239">
        <f>IF('Общественные территории'!$BK$17="",1,0)</f>
        <v>1</v>
      </c>
    </row>
    <row r="646" spans="1:1">
      <c r="A646" s="239">
        <f>IF('Общественные территории'!$BY$17="",1,0)</f>
        <v>1</v>
      </c>
    </row>
    <row r="647" spans="1:1">
      <c r="A647" s="239">
        <f>IF('Общественные территории'!$BZ$17="",1,0)</f>
        <v>1</v>
      </c>
    </row>
    <row r="648" spans="1:1">
      <c r="A648" s="239">
        <f>IF('Общественные территории'!$S$18="",1,0)</f>
        <v>0</v>
      </c>
    </row>
    <row r="649" spans="1:1">
      <c r="A649" s="239">
        <f>IF('Общественные территории'!$T$18="",1,0)</f>
        <v>0</v>
      </c>
    </row>
    <row r="650" spans="1:1">
      <c r="A650" s="239">
        <f>IF('Общественные территории'!$U$18="",1,0)</f>
        <v>0</v>
      </c>
    </row>
    <row r="651" spans="1:1">
      <c r="A651" s="239">
        <f>IF('Общественные территории'!$W$18="",1,0)</f>
        <v>0</v>
      </c>
    </row>
    <row r="652" spans="1:1">
      <c r="A652" s="239">
        <f>IF('Общественные территории'!$X$18="",1,0)</f>
        <v>0</v>
      </c>
    </row>
    <row r="653" spans="1:1">
      <c r="A653" s="239">
        <f>IF('Общественные территории'!$Y$18="",1,0)</f>
        <v>0</v>
      </c>
    </row>
    <row r="654" spans="1:1">
      <c r="A654" s="239">
        <f>IF('Общественные территории'!$Z$18="",1,0)</f>
        <v>0</v>
      </c>
    </row>
    <row r="655" spans="1:1">
      <c r="A655" s="239">
        <f>IF('Общественные территории'!$AA$18="",1,0)</f>
        <v>0</v>
      </c>
    </row>
    <row r="656" spans="1:1">
      <c r="A656" s="239">
        <f>IF('Общественные территории'!$AB$18="",1,0)</f>
        <v>0</v>
      </c>
    </row>
    <row r="657" spans="1:1">
      <c r="A657" s="239">
        <f>IF('Общественные территории'!$AC$18="",1,0)</f>
        <v>1</v>
      </c>
    </row>
    <row r="658" spans="1:1">
      <c r="A658" s="239">
        <f>IF('Общественные территории'!$AI$18="",1,0)</f>
        <v>1</v>
      </c>
    </row>
    <row r="659" spans="1:1">
      <c r="A659" s="239">
        <f>IF('Общественные территории'!$AJ$18="",1,0)</f>
        <v>1</v>
      </c>
    </row>
    <row r="660" spans="1:1">
      <c r="A660" s="239">
        <f>IF('Общественные территории'!$AK$18="",1,0)</f>
        <v>1</v>
      </c>
    </row>
    <row r="661" spans="1:1">
      <c r="A661" s="239">
        <f>IF('Общественные территории'!$AP$18="",1,0)</f>
        <v>1</v>
      </c>
    </row>
    <row r="662" spans="1:1">
      <c r="A662" s="239">
        <f>IF('Общественные территории'!$AQ$18="",1,0)</f>
        <v>1</v>
      </c>
    </row>
    <row r="663" spans="1:1">
      <c r="A663" s="239">
        <f>IF('Общественные территории'!$AT$18="",1,0)</f>
        <v>1</v>
      </c>
    </row>
    <row r="664" spans="1:1">
      <c r="A664" s="239">
        <f>IF('Общественные территории'!$AU$18="",1,0)</f>
        <v>1</v>
      </c>
    </row>
    <row r="665" spans="1:1">
      <c r="A665" s="239">
        <f>IF('Общественные территории'!$AV$18="",1,0)</f>
        <v>1</v>
      </c>
    </row>
    <row r="666" spans="1:1">
      <c r="A666" s="239">
        <f>IF('Общественные территории'!$AW$18="",1,0)</f>
        <v>1</v>
      </c>
    </row>
    <row r="667" spans="1:1">
      <c r="A667" s="239">
        <f>IF('Общественные территории'!$AX$18="",1,0)</f>
        <v>1</v>
      </c>
    </row>
    <row r="668" spans="1:1">
      <c r="A668" s="239">
        <f>IF('Общественные территории'!$AY$18="",1,0)</f>
        <v>1</v>
      </c>
    </row>
    <row r="669" spans="1:1">
      <c r="A669" s="239">
        <f>IF('Общественные территории'!$BB$18="",1,0)</f>
        <v>1</v>
      </c>
    </row>
    <row r="670" spans="1:1">
      <c r="A670" s="239">
        <f>IF('Общественные территории'!$BC$18="",1,0)</f>
        <v>1</v>
      </c>
    </row>
    <row r="671" spans="1:1">
      <c r="A671" s="239">
        <f>IF('Общественные территории'!$BF$18="",1,0)</f>
        <v>1</v>
      </c>
    </row>
    <row r="672" spans="1:1">
      <c r="A672" s="239">
        <f>IF('Общественные территории'!$BG$18="",1,0)</f>
        <v>1</v>
      </c>
    </row>
    <row r="673" spans="1:1">
      <c r="A673" s="239">
        <f>IF('Общественные территории'!$BH$18="",1,0)</f>
        <v>1</v>
      </c>
    </row>
    <row r="674" spans="1:1">
      <c r="A674" s="239">
        <f>IF('Общественные территории'!$BI$18="",1,0)</f>
        <v>1</v>
      </c>
    </row>
    <row r="675" spans="1:1">
      <c r="A675" s="239">
        <f>IF('Общественные территории'!$BJ$18="",1,0)</f>
        <v>1</v>
      </c>
    </row>
    <row r="676" spans="1:1">
      <c r="A676" s="239">
        <f>IF('Общественные территории'!$BK$18="",1,0)</f>
        <v>1</v>
      </c>
    </row>
    <row r="677" spans="1:1">
      <c r="A677" s="239">
        <f>IF('Общественные территории'!$BY$18="",1,0)</f>
        <v>1</v>
      </c>
    </row>
    <row r="678" spans="1:1">
      <c r="A678" s="239">
        <f>IF('Общественные территории'!$BZ$18="",1,0)</f>
        <v>1</v>
      </c>
    </row>
    <row r="679" spans="1:1">
      <c r="A679" s="239">
        <f>IF('Общественные территории'!$S$19="",1,0)</f>
        <v>0</v>
      </c>
    </row>
    <row r="680" spans="1:1">
      <c r="A680" s="239">
        <f>IF('Общественные территории'!$T$19="",1,0)</f>
        <v>0</v>
      </c>
    </row>
    <row r="681" spans="1:1">
      <c r="A681" s="239">
        <f>IF('Общественные территории'!$U$19="",1,0)</f>
        <v>0</v>
      </c>
    </row>
    <row r="682" spans="1:1">
      <c r="A682" s="239">
        <f>IF('Общественные территории'!$W$19="",1,0)</f>
        <v>0</v>
      </c>
    </row>
    <row r="683" spans="1:1">
      <c r="A683" s="239">
        <f>IF('Общественные территории'!$X$19="",1,0)</f>
        <v>0</v>
      </c>
    </row>
    <row r="684" spans="1:1">
      <c r="A684" s="239">
        <f>IF('Общественные территории'!$Y$19="",1,0)</f>
        <v>0</v>
      </c>
    </row>
    <row r="685" spans="1:1">
      <c r="A685" s="239">
        <f>IF('Общественные территории'!$Z$19="",1,0)</f>
        <v>0</v>
      </c>
    </row>
    <row r="686" spans="1:1">
      <c r="A686" s="239">
        <f>IF('Общественные территории'!$AA$19="",1,0)</f>
        <v>0</v>
      </c>
    </row>
    <row r="687" spans="1:1">
      <c r="A687" s="239">
        <f>IF('Общественные территории'!$AB$19="",1,0)</f>
        <v>0</v>
      </c>
    </row>
    <row r="688" spans="1:1">
      <c r="A688" s="239">
        <f>IF('Общественные территории'!$AC$19="",1,0)</f>
        <v>1</v>
      </c>
    </row>
    <row r="689" spans="1:1">
      <c r="A689" s="239">
        <f>IF('Общественные территории'!$AI$19="",1,0)</f>
        <v>1</v>
      </c>
    </row>
    <row r="690" spans="1:1">
      <c r="A690" s="239">
        <f>IF('Общественные территории'!$AJ$19="",1,0)</f>
        <v>1</v>
      </c>
    </row>
    <row r="691" spans="1:1">
      <c r="A691" s="239">
        <f>IF('Общественные территории'!$AK$19="",1,0)</f>
        <v>1</v>
      </c>
    </row>
    <row r="692" spans="1:1">
      <c r="A692" s="239">
        <f>IF('Общественные территории'!$AP$19="",1,0)</f>
        <v>1</v>
      </c>
    </row>
    <row r="693" spans="1:1">
      <c r="A693" s="239">
        <f>IF('Общественные территории'!$AQ$19="",1,0)</f>
        <v>1</v>
      </c>
    </row>
    <row r="694" spans="1:1">
      <c r="A694" s="239">
        <f>IF('Общественные территории'!$AT$19="",1,0)</f>
        <v>1</v>
      </c>
    </row>
    <row r="695" spans="1:1">
      <c r="A695" s="239">
        <f>IF('Общественные территории'!$AU$19="",1,0)</f>
        <v>1</v>
      </c>
    </row>
    <row r="696" spans="1:1">
      <c r="A696" s="239">
        <f>IF('Общественные территории'!$AV$19="",1,0)</f>
        <v>1</v>
      </c>
    </row>
    <row r="697" spans="1:1">
      <c r="A697" s="239">
        <f>IF('Общественные территории'!$AW$19="",1,0)</f>
        <v>1</v>
      </c>
    </row>
    <row r="698" spans="1:1">
      <c r="A698" s="239">
        <f>IF('Общественные территории'!$AX$19="",1,0)</f>
        <v>1</v>
      </c>
    </row>
    <row r="699" spans="1:1">
      <c r="A699" s="239">
        <f>IF('Общественные территории'!$AY$19="",1,0)</f>
        <v>1</v>
      </c>
    </row>
    <row r="700" spans="1:1">
      <c r="A700" s="239">
        <f>IF('Общественные территории'!$BB$19="",1,0)</f>
        <v>1</v>
      </c>
    </row>
    <row r="701" spans="1:1">
      <c r="A701" s="239">
        <f>IF('Общественные территории'!$BC$19="",1,0)</f>
        <v>1</v>
      </c>
    </row>
    <row r="702" spans="1:1">
      <c r="A702" s="239">
        <f>IF('Общественные территории'!$BF$19="",1,0)</f>
        <v>1</v>
      </c>
    </row>
    <row r="703" spans="1:1">
      <c r="A703" s="239">
        <f>IF('Общественные территории'!$BG$19="",1,0)</f>
        <v>1</v>
      </c>
    </row>
    <row r="704" spans="1:1">
      <c r="A704" s="239">
        <f>IF('Общественные территории'!$BH$19="",1,0)</f>
        <v>1</v>
      </c>
    </row>
    <row r="705" spans="1:1">
      <c r="A705" s="239">
        <f>IF('Общественные территории'!$BI$19="",1,0)</f>
        <v>1</v>
      </c>
    </row>
    <row r="706" spans="1:1">
      <c r="A706" s="239">
        <f>IF('Общественные территории'!$BJ$19="",1,0)</f>
        <v>1</v>
      </c>
    </row>
    <row r="707" spans="1:1">
      <c r="A707" s="239">
        <f>IF('Общественные территории'!$BK$19="",1,0)</f>
        <v>1</v>
      </c>
    </row>
    <row r="708" spans="1:1">
      <c r="A708" s="239">
        <f>IF('Общественные территории'!$BY$19="",1,0)</f>
        <v>1</v>
      </c>
    </row>
    <row r="709" spans="1:1">
      <c r="A709" s="239">
        <f>IF('Общественные территории'!$BZ$19="",1,0)</f>
        <v>1</v>
      </c>
    </row>
    <row r="710" spans="1:1">
      <c r="A710" s="239">
        <f>IF('Общественные территории'!$S$20="",1,0)</f>
        <v>0</v>
      </c>
    </row>
    <row r="711" spans="1:1">
      <c r="A711" s="239">
        <f>IF('Общественные территории'!$T$20="",1,0)</f>
        <v>0</v>
      </c>
    </row>
    <row r="712" spans="1:1">
      <c r="A712" s="239">
        <f>IF('Общественные территории'!$U$20="",1,0)</f>
        <v>0</v>
      </c>
    </row>
    <row r="713" spans="1:1">
      <c r="A713" s="239">
        <f>IF('Общественные территории'!$W$20="",1,0)</f>
        <v>0</v>
      </c>
    </row>
    <row r="714" spans="1:1">
      <c r="A714" s="239">
        <f>IF('Общественные территории'!$X$20="",1,0)</f>
        <v>0</v>
      </c>
    </row>
    <row r="715" spans="1:1">
      <c r="A715" s="239">
        <f>IF('Общественные территории'!$Y$20="",1,0)</f>
        <v>0</v>
      </c>
    </row>
    <row r="716" spans="1:1">
      <c r="A716" s="239">
        <f>IF('Общественные территории'!$Z$20="",1,0)</f>
        <v>0</v>
      </c>
    </row>
    <row r="717" spans="1:1">
      <c r="A717" s="239">
        <f>IF('Общественные территории'!$AA$20="",1,0)</f>
        <v>0</v>
      </c>
    </row>
    <row r="718" spans="1:1">
      <c r="A718" s="239">
        <f>IF('Общественные территории'!$AB$20="",1,0)</f>
        <v>0</v>
      </c>
    </row>
    <row r="719" spans="1:1">
      <c r="A719" s="239">
        <f>IF('Общественные территории'!$AC$20="",1,0)</f>
        <v>1</v>
      </c>
    </row>
    <row r="720" spans="1:1">
      <c r="A720" s="239">
        <f>IF('Общественные территории'!$AI$20="",1,0)</f>
        <v>1</v>
      </c>
    </row>
    <row r="721" spans="1:1">
      <c r="A721" s="239">
        <f>IF('Общественные территории'!$AJ$20="",1,0)</f>
        <v>1</v>
      </c>
    </row>
    <row r="722" spans="1:1">
      <c r="A722" s="239">
        <f>IF('Общественные территории'!$AK$20="",1,0)</f>
        <v>1</v>
      </c>
    </row>
    <row r="723" spans="1:1">
      <c r="A723" s="239">
        <f>IF('Общественные территории'!$AP$20="",1,0)</f>
        <v>1</v>
      </c>
    </row>
    <row r="724" spans="1:1">
      <c r="A724" s="239">
        <f>IF('Общественные территории'!$AQ$20="",1,0)</f>
        <v>1</v>
      </c>
    </row>
    <row r="725" spans="1:1">
      <c r="A725" s="239">
        <f>IF('Общественные территории'!$AT$20="",1,0)</f>
        <v>1</v>
      </c>
    </row>
    <row r="726" spans="1:1">
      <c r="A726" s="239">
        <f>IF('Общественные территории'!$AU$20="",1,0)</f>
        <v>1</v>
      </c>
    </row>
    <row r="727" spans="1:1">
      <c r="A727" s="239">
        <f>IF('Общественные территории'!$AV$20="",1,0)</f>
        <v>1</v>
      </c>
    </row>
    <row r="728" spans="1:1">
      <c r="A728" s="239">
        <f>IF('Общественные территории'!$AW$20="",1,0)</f>
        <v>1</v>
      </c>
    </row>
    <row r="729" spans="1:1">
      <c r="A729" s="239">
        <f>IF('Общественные территории'!$AX$20="",1,0)</f>
        <v>1</v>
      </c>
    </row>
    <row r="730" spans="1:1">
      <c r="A730" s="239">
        <f>IF('Общественные территории'!$AY$20="",1,0)</f>
        <v>1</v>
      </c>
    </row>
    <row r="731" spans="1:1">
      <c r="A731" s="239">
        <f>IF('Общественные территории'!$BB$20="",1,0)</f>
        <v>1</v>
      </c>
    </row>
    <row r="732" spans="1:1">
      <c r="A732" s="239">
        <f>IF('Общественные территории'!$BC$20="",1,0)</f>
        <v>1</v>
      </c>
    </row>
    <row r="733" spans="1:1">
      <c r="A733" s="239">
        <f>IF('Общественные территории'!$BF$20="",1,0)</f>
        <v>1</v>
      </c>
    </row>
    <row r="734" spans="1:1">
      <c r="A734" s="239">
        <f>IF('Общественные территории'!$BG$20="",1,0)</f>
        <v>1</v>
      </c>
    </row>
    <row r="735" spans="1:1">
      <c r="A735" s="239">
        <f>IF('Общественные территории'!$BH$20="",1,0)</f>
        <v>1</v>
      </c>
    </row>
    <row r="736" spans="1:1">
      <c r="A736" s="239">
        <f>IF('Общественные территории'!$BI$20="",1,0)</f>
        <v>1</v>
      </c>
    </row>
    <row r="737" spans="1:1">
      <c r="A737" s="239">
        <f>IF('Общественные территории'!$BJ$20="",1,0)</f>
        <v>1</v>
      </c>
    </row>
    <row r="738" spans="1:1">
      <c r="A738" s="239">
        <f>IF('Общественные территории'!$BK$20="",1,0)</f>
        <v>1</v>
      </c>
    </row>
    <row r="739" spans="1:1">
      <c r="A739" s="239">
        <f>IF('Общественные территории'!$BY$20="",1,0)</f>
        <v>1</v>
      </c>
    </row>
    <row r="740" spans="1:1">
      <c r="A740" s="239">
        <f>IF('Общественные территории'!$BZ$20="",1,0)</f>
        <v>1</v>
      </c>
    </row>
    <row r="741" spans="1:1">
      <c r="A741" s="239">
        <f>IF('Общественные территории'!$S$21="",1,0)</f>
        <v>0</v>
      </c>
    </row>
    <row r="742" spans="1:1">
      <c r="A742" s="239">
        <f>IF('Общественные территории'!$T$21="",1,0)</f>
        <v>0</v>
      </c>
    </row>
    <row r="743" spans="1:1">
      <c r="A743" s="239">
        <f>IF('Общественные территории'!$U$21="",1,0)</f>
        <v>0</v>
      </c>
    </row>
    <row r="744" spans="1:1">
      <c r="A744" s="239">
        <f>IF('Общественные территории'!$W$21="",1,0)</f>
        <v>0</v>
      </c>
    </row>
    <row r="745" spans="1:1">
      <c r="A745" s="239">
        <f>IF('Общественные территории'!$X$21="",1,0)</f>
        <v>0</v>
      </c>
    </row>
    <row r="746" spans="1:1">
      <c r="A746" s="239">
        <f>IF('Общественные территории'!$Y$21="",1,0)</f>
        <v>0</v>
      </c>
    </row>
    <row r="747" spans="1:1">
      <c r="A747" s="239">
        <f>IF('Общественные территории'!$Z$21="",1,0)</f>
        <v>0</v>
      </c>
    </row>
    <row r="748" spans="1:1">
      <c r="A748" s="239">
        <f>IF('Общественные территории'!$AA$21="",1,0)</f>
        <v>0</v>
      </c>
    </row>
    <row r="749" spans="1:1">
      <c r="A749" s="239">
        <f>IF('Общественные территории'!$AB$21="",1,0)</f>
        <v>0</v>
      </c>
    </row>
    <row r="750" spans="1:1">
      <c r="A750" s="239">
        <f>IF('Общественные территории'!$AC$21="",1,0)</f>
        <v>1</v>
      </c>
    </row>
    <row r="751" spans="1:1">
      <c r="A751" s="239">
        <f>IF('Общественные территории'!$AI$21="",1,0)</f>
        <v>1</v>
      </c>
    </row>
    <row r="752" spans="1:1">
      <c r="A752" s="239">
        <f>IF('Общественные территории'!$AJ$21="",1,0)</f>
        <v>1</v>
      </c>
    </row>
    <row r="753" spans="1:1">
      <c r="A753" s="239">
        <f>IF('Общественные территории'!$AK$21="",1,0)</f>
        <v>1</v>
      </c>
    </row>
    <row r="754" spans="1:1">
      <c r="A754" s="239">
        <f>IF('Общественные территории'!$AP$21="",1,0)</f>
        <v>1</v>
      </c>
    </row>
    <row r="755" spans="1:1">
      <c r="A755" s="239">
        <f>IF('Общественные территории'!$AQ$21="",1,0)</f>
        <v>1</v>
      </c>
    </row>
    <row r="756" spans="1:1">
      <c r="A756" s="239">
        <f>IF('Общественные территории'!$AT$21="",1,0)</f>
        <v>1</v>
      </c>
    </row>
    <row r="757" spans="1:1">
      <c r="A757" s="239">
        <f>IF('Общественные территории'!$AU$21="",1,0)</f>
        <v>1</v>
      </c>
    </row>
    <row r="758" spans="1:1">
      <c r="A758" s="239">
        <f>IF('Общественные территории'!$AV$21="",1,0)</f>
        <v>1</v>
      </c>
    </row>
    <row r="759" spans="1:1">
      <c r="A759" s="239">
        <f>IF('Общественные территории'!$AW$21="",1,0)</f>
        <v>1</v>
      </c>
    </row>
    <row r="760" spans="1:1">
      <c r="A760" s="239">
        <f>IF('Общественные территории'!$AX$21="",1,0)</f>
        <v>1</v>
      </c>
    </row>
    <row r="761" spans="1:1">
      <c r="A761" s="239">
        <f>IF('Общественные территории'!$AY$21="",1,0)</f>
        <v>1</v>
      </c>
    </row>
    <row r="762" spans="1:1">
      <c r="A762" s="239">
        <f>IF('Общественные территории'!$BB$21="",1,0)</f>
        <v>1</v>
      </c>
    </row>
    <row r="763" spans="1:1">
      <c r="A763" s="239">
        <f>IF('Общественные территории'!$BC$21="",1,0)</f>
        <v>1</v>
      </c>
    </row>
    <row r="764" spans="1:1">
      <c r="A764" s="239">
        <f>IF('Общественные территории'!$BF$21="",1,0)</f>
        <v>1</v>
      </c>
    </row>
    <row r="765" spans="1:1">
      <c r="A765" s="239">
        <f>IF('Общественные территории'!$BG$21="",1,0)</f>
        <v>1</v>
      </c>
    </row>
    <row r="766" spans="1:1">
      <c r="A766" s="239">
        <f>IF('Общественные территории'!$BH$21="",1,0)</f>
        <v>1</v>
      </c>
    </row>
    <row r="767" spans="1:1">
      <c r="A767" s="239">
        <f>IF('Общественные территории'!$BI$21="",1,0)</f>
        <v>1</v>
      </c>
    </row>
    <row r="768" spans="1:1">
      <c r="A768" s="239">
        <f>IF('Общественные территории'!$BJ$21="",1,0)</f>
        <v>1</v>
      </c>
    </row>
    <row r="769" spans="1:1">
      <c r="A769" s="239">
        <f>IF('Общественные территории'!$BK$21="",1,0)</f>
        <v>1</v>
      </c>
    </row>
    <row r="770" spans="1:1">
      <c r="A770" s="239">
        <f>IF('Общественные территории'!$BY$21="",1,0)</f>
        <v>1</v>
      </c>
    </row>
    <row r="771" spans="1:1">
      <c r="A771" s="239">
        <f>IF('Общественные территории'!$BZ$21="",1,0)</f>
        <v>1</v>
      </c>
    </row>
    <row r="772" spans="1:1">
      <c r="A772" s="239">
        <f>IF('Общественные территории'!$AR$15="",1,0)</f>
        <v>1</v>
      </c>
    </row>
    <row r="773" spans="1:1">
      <c r="A773" s="239">
        <f>IF('Общественные территории'!$AR$16="",1,0)</f>
        <v>1</v>
      </c>
    </row>
    <row r="774" spans="1:1">
      <c r="A774" s="239">
        <f>IF('Общественные территории'!$AR$17="",1,0)</f>
        <v>1</v>
      </c>
    </row>
    <row r="775" spans="1:1">
      <c r="A775" s="239">
        <f>IF('Общественные территории'!$AR$18="",1,0)</f>
        <v>1</v>
      </c>
    </row>
    <row r="776" spans="1:1">
      <c r="A776" s="239">
        <f>IF('Общественные территории'!$AR$19="",1,0)</f>
        <v>1</v>
      </c>
    </row>
    <row r="777" spans="1:1">
      <c r="A777" s="239">
        <f>IF('Общественные территории'!$AR$20="",1,0)</f>
        <v>1</v>
      </c>
    </row>
    <row r="778" spans="1:1">
      <c r="A778" s="239">
        <f>IF('Общественные территории'!$AR$21="",1,0)</f>
        <v>1</v>
      </c>
    </row>
    <row r="779" spans="1:1">
      <c r="A779" s="239">
        <f>IF('Общественные территории'!$L$23="",1,0)</f>
        <v>0</v>
      </c>
    </row>
    <row r="780" spans="1:1">
      <c r="A780" s="239">
        <f>IF('Общественные территории'!$M$23="",1,0)</f>
        <v>0</v>
      </c>
    </row>
    <row r="781" spans="1:1">
      <c r="A781" s="239">
        <f>IF('Общественные территории'!$N$23="",1,0)</f>
        <v>0</v>
      </c>
    </row>
    <row r="782" spans="1:1">
      <c r="A782" s="239">
        <f>IF('Общественные территории'!$O$23="",1,0)</f>
        <v>0</v>
      </c>
    </row>
    <row r="783" spans="1:1">
      <c r="A783" s="239">
        <f>IF('Общественные территории'!$P$23="",1,0)</f>
        <v>0</v>
      </c>
    </row>
    <row r="784" spans="1:1">
      <c r="A784" s="239">
        <f>IF('Общественные территории'!$S$24="",1,0)</f>
        <v>0</v>
      </c>
    </row>
    <row r="785" spans="1:1">
      <c r="A785" s="239">
        <f>IF('Общественные территории'!$T$24="",1,0)</f>
        <v>0</v>
      </c>
    </row>
    <row r="786" spans="1:1">
      <c r="A786" s="239">
        <f>IF('Общественные территории'!$U$24="",1,0)</f>
        <v>0</v>
      </c>
    </row>
    <row r="787" spans="1:1">
      <c r="A787" s="239">
        <f>IF('Общественные территории'!$W$24="",1,0)</f>
        <v>0</v>
      </c>
    </row>
    <row r="788" spans="1:1">
      <c r="A788" s="239">
        <f>IF('Общественные территории'!$X$24="",1,0)</f>
        <v>0</v>
      </c>
    </row>
    <row r="789" spans="1:1">
      <c r="A789" s="239">
        <f>IF('Общественные территории'!$Y$24="",1,0)</f>
        <v>0</v>
      </c>
    </row>
    <row r="790" spans="1:1">
      <c r="A790" s="239">
        <f>IF('Общественные территории'!$Z$24="",1,0)</f>
        <v>0</v>
      </c>
    </row>
    <row r="791" spans="1:1">
      <c r="A791" s="239">
        <f>IF('Общественные территории'!$AA$24="",1,0)</f>
        <v>0</v>
      </c>
    </row>
    <row r="792" spans="1:1">
      <c r="A792" s="239">
        <f>IF('Общественные территории'!$AB$24="",1,0)</f>
        <v>0</v>
      </c>
    </row>
    <row r="793" spans="1:1">
      <c r="A793" s="239">
        <f>IF('Общественные территории'!$AC$24="",1,0)</f>
        <v>1</v>
      </c>
    </row>
    <row r="794" spans="1:1">
      <c r="A794" s="239">
        <f>IF('Общественные территории'!$AI$24="",1,0)</f>
        <v>1</v>
      </c>
    </row>
    <row r="795" spans="1:1">
      <c r="A795" s="239">
        <f>IF('Общественные территории'!$AJ$24="",1,0)</f>
        <v>1</v>
      </c>
    </row>
    <row r="796" spans="1:1">
      <c r="A796" s="239">
        <f>IF('Общественные территории'!$AK$24="",1,0)</f>
        <v>1</v>
      </c>
    </row>
    <row r="797" spans="1:1">
      <c r="A797" s="239">
        <f>IF('Общественные территории'!$AP$24="",1,0)</f>
        <v>1</v>
      </c>
    </row>
    <row r="798" spans="1:1">
      <c r="A798" s="239">
        <f>IF('Общественные территории'!$AQ$24="",1,0)</f>
        <v>1</v>
      </c>
    </row>
    <row r="799" spans="1:1">
      <c r="A799" s="239">
        <f>IF('Общественные территории'!$AT$24="",1,0)</f>
        <v>1</v>
      </c>
    </row>
    <row r="800" spans="1:1">
      <c r="A800" s="239">
        <f>IF('Общественные территории'!$AU$24="",1,0)</f>
        <v>1</v>
      </c>
    </row>
    <row r="801" spans="1:1">
      <c r="A801" s="239">
        <f>IF('Общественные территории'!$AV$24="",1,0)</f>
        <v>1</v>
      </c>
    </row>
    <row r="802" spans="1:1">
      <c r="A802" s="239">
        <f>IF('Общественные территории'!$AW$24="",1,0)</f>
        <v>1</v>
      </c>
    </row>
    <row r="803" spans="1:1">
      <c r="A803" s="239">
        <f>IF('Общественные территории'!$AX$24="",1,0)</f>
        <v>1</v>
      </c>
    </row>
    <row r="804" spans="1:1">
      <c r="A804" s="239">
        <f>IF('Общественные территории'!$AY$24="",1,0)</f>
        <v>1</v>
      </c>
    </row>
    <row r="805" spans="1:1">
      <c r="A805" s="239">
        <f>IF('Общественные территории'!$BB$24="",1,0)</f>
        <v>1</v>
      </c>
    </row>
    <row r="806" spans="1:1">
      <c r="A806" s="239">
        <f>IF('Общественные территории'!$BC$24="",1,0)</f>
        <v>1</v>
      </c>
    </row>
    <row r="807" spans="1:1">
      <c r="A807" s="239">
        <f>IF('Общественные территории'!$BF$24="",1,0)</f>
        <v>1</v>
      </c>
    </row>
    <row r="808" spans="1:1">
      <c r="A808" s="239">
        <f>IF('Общественные территории'!$BG$24="",1,0)</f>
        <v>1</v>
      </c>
    </row>
    <row r="809" spans="1:1">
      <c r="A809" s="239">
        <f>IF('Общественные территории'!$BH$24="",1,0)</f>
        <v>1</v>
      </c>
    </row>
    <row r="810" spans="1:1">
      <c r="A810" s="239">
        <f>IF('Общественные территории'!$BI$24="",1,0)</f>
        <v>1</v>
      </c>
    </row>
    <row r="811" spans="1:1">
      <c r="A811" s="239">
        <f>IF('Общественные территории'!$BJ$24="",1,0)</f>
        <v>1</v>
      </c>
    </row>
    <row r="812" spans="1:1">
      <c r="A812" s="239">
        <f>IF('Общественные территории'!$BK$24="",1,0)</f>
        <v>1</v>
      </c>
    </row>
    <row r="813" spans="1:1">
      <c r="A813" s="239">
        <f>IF('Общественные территории'!$BY$24="",1,0)</f>
        <v>1</v>
      </c>
    </row>
    <row r="814" spans="1:1">
      <c r="A814" s="239">
        <f>IF('Общественные территории'!$BZ$24="",1,0)</f>
        <v>1</v>
      </c>
    </row>
    <row r="815" spans="1:1">
      <c r="A815" s="239">
        <f>IF('Общественные территории'!$S$25="",1,0)</f>
        <v>0</v>
      </c>
    </row>
    <row r="816" spans="1:1">
      <c r="A816" s="239">
        <f>IF('Общественные территории'!$T$25="",1,0)</f>
        <v>0</v>
      </c>
    </row>
    <row r="817" spans="1:1">
      <c r="A817" s="239">
        <f>IF('Общественные территории'!$U$25="",1,0)</f>
        <v>0</v>
      </c>
    </row>
    <row r="818" spans="1:1">
      <c r="A818" s="239">
        <f>IF('Общественные территории'!$W$25="",1,0)</f>
        <v>0</v>
      </c>
    </row>
    <row r="819" spans="1:1">
      <c r="A819" s="239">
        <f>IF('Общественные территории'!$X$25="",1,0)</f>
        <v>0</v>
      </c>
    </row>
    <row r="820" spans="1:1">
      <c r="A820" s="239">
        <f>IF('Общественные территории'!$Y$25="",1,0)</f>
        <v>0</v>
      </c>
    </row>
    <row r="821" spans="1:1">
      <c r="A821" s="239">
        <f>IF('Общественные территории'!$Z$25="",1,0)</f>
        <v>0</v>
      </c>
    </row>
    <row r="822" spans="1:1">
      <c r="A822" s="239">
        <f>IF('Общественные территории'!$AA$25="",1,0)</f>
        <v>0</v>
      </c>
    </row>
    <row r="823" spans="1:1">
      <c r="A823" s="239">
        <f>IF('Общественные территории'!$AB$25="",1,0)</f>
        <v>0</v>
      </c>
    </row>
    <row r="824" spans="1:1">
      <c r="A824" s="239">
        <f>IF('Общественные территории'!$AC$25="",1,0)</f>
        <v>1</v>
      </c>
    </row>
    <row r="825" spans="1:1">
      <c r="A825" s="239">
        <f>IF('Общественные территории'!$AI$25="",1,0)</f>
        <v>1</v>
      </c>
    </row>
    <row r="826" spans="1:1">
      <c r="A826" s="239">
        <f>IF('Общественные территории'!$AJ$25="",1,0)</f>
        <v>1</v>
      </c>
    </row>
    <row r="827" spans="1:1">
      <c r="A827" s="239">
        <f>IF('Общественные территории'!$AK$25="",1,0)</f>
        <v>1</v>
      </c>
    </row>
    <row r="828" spans="1:1">
      <c r="A828" s="239">
        <f>IF('Общественные территории'!$AP$25="",1,0)</f>
        <v>1</v>
      </c>
    </row>
    <row r="829" spans="1:1">
      <c r="A829" s="239">
        <f>IF('Общественные территории'!$AQ$25="",1,0)</f>
        <v>1</v>
      </c>
    </row>
    <row r="830" spans="1:1">
      <c r="A830" s="239">
        <f>IF('Общественные территории'!$AT$25="",1,0)</f>
        <v>1</v>
      </c>
    </row>
    <row r="831" spans="1:1">
      <c r="A831" s="239">
        <f>IF('Общественные территории'!$AU$25="",1,0)</f>
        <v>1</v>
      </c>
    </row>
    <row r="832" spans="1:1">
      <c r="A832" s="239">
        <f>IF('Общественные территории'!$AV$25="",1,0)</f>
        <v>1</v>
      </c>
    </row>
    <row r="833" spans="1:1">
      <c r="A833" s="239">
        <f>IF('Общественные территории'!$AW$25="",1,0)</f>
        <v>1</v>
      </c>
    </row>
    <row r="834" spans="1:1">
      <c r="A834" s="239">
        <f>IF('Общественные территории'!$AX$25="",1,0)</f>
        <v>1</v>
      </c>
    </row>
    <row r="835" spans="1:1">
      <c r="A835" s="239">
        <f>IF('Общественные территории'!$AY$25="",1,0)</f>
        <v>1</v>
      </c>
    </row>
    <row r="836" spans="1:1">
      <c r="A836" s="239">
        <f>IF('Общественные территории'!$BB$25="",1,0)</f>
        <v>1</v>
      </c>
    </row>
    <row r="837" spans="1:1">
      <c r="A837" s="239">
        <f>IF('Общественные территории'!$BC$25="",1,0)</f>
        <v>1</v>
      </c>
    </row>
    <row r="838" spans="1:1">
      <c r="A838" s="239">
        <f>IF('Общественные территории'!$BF$25="",1,0)</f>
        <v>1</v>
      </c>
    </row>
    <row r="839" spans="1:1">
      <c r="A839" s="239">
        <f>IF('Общественные территории'!$BG$25="",1,0)</f>
        <v>1</v>
      </c>
    </row>
    <row r="840" spans="1:1">
      <c r="A840" s="239">
        <f>IF('Общественные территории'!$BH$25="",1,0)</f>
        <v>1</v>
      </c>
    </row>
    <row r="841" spans="1:1">
      <c r="A841" s="239">
        <f>IF('Общественные территории'!$BI$25="",1,0)</f>
        <v>1</v>
      </c>
    </row>
    <row r="842" spans="1:1">
      <c r="A842" s="239">
        <f>IF('Общественные территории'!$BJ$25="",1,0)</f>
        <v>1</v>
      </c>
    </row>
    <row r="843" spans="1:1">
      <c r="A843" s="239">
        <f>IF('Общественные территории'!$BK$25="",1,0)</f>
        <v>1</v>
      </c>
    </row>
    <row r="844" spans="1:1">
      <c r="A844" s="239">
        <f>IF('Общественные территории'!$BY$25="",1,0)</f>
        <v>1</v>
      </c>
    </row>
    <row r="845" spans="1:1">
      <c r="A845" s="239">
        <f>IF('Общественные территории'!$BZ$25="",1,0)</f>
        <v>1</v>
      </c>
    </row>
    <row r="846" spans="1:1">
      <c r="A846" s="239">
        <f>IF('Общественные территории'!$S$26="",1,0)</f>
        <v>0</v>
      </c>
    </row>
    <row r="847" spans="1:1">
      <c r="A847" s="239">
        <f>IF('Общественные территории'!$T$26="",1,0)</f>
        <v>0</v>
      </c>
    </row>
    <row r="848" spans="1:1">
      <c r="A848" s="239">
        <f>IF('Общественные территории'!$U$26="",1,0)</f>
        <v>0</v>
      </c>
    </row>
    <row r="849" spans="1:1">
      <c r="A849" s="239">
        <f>IF('Общественные территории'!$W$26="",1,0)</f>
        <v>0</v>
      </c>
    </row>
    <row r="850" spans="1:1">
      <c r="A850" s="239">
        <f>IF('Общественные территории'!$X$26="",1,0)</f>
        <v>0</v>
      </c>
    </row>
    <row r="851" spans="1:1">
      <c r="A851" s="239">
        <f>IF('Общественные территории'!$Y$26="",1,0)</f>
        <v>0</v>
      </c>
    </row>
    <row r="852" spans="1:1">
      <c r="A852" s="239">
        <f>IF('Общественные территории'!$Z$26="",1,0)</f>
        <v>0</v>
      </c>
    </row>
    <row r="853" spans="1:1">
      <c r="A853" s="239">
        <f>IF('Общественные территории'!$AA$26="",1,0)</f>
        <v>0</v>
      </c>
    </row>
    <row r="854" spans="1:1">
      <c r="A854" s="239">
        <f>IF('Общественные территории'!$AB$26="",1,0)</f>
        <v>0</v>
      </c>
    </row>
    <row r="855" spans="1:1">
      <c r="A855" s="239">
        <f>IF('Общественные территории'!$AC$26="",1,0)</f>
        <v>1</v>
      </c>
    </row>
    <row r="856" spans="1:1">
      <c r="A856" s="239">
        <f>IF('Общественные территории'!$AI$26="",1,0)</f>
        <v>1</v>
      </c>
    </row>
    <row r="857" spans="1:1">
      <c r="A857" s="239">
        <f>IF('Общественные территории'!$AJ$26="",1,0)</f>
        <v>1</v>
      </c>
    </row>
    <row r="858" spans="1:1">
      <c r="A858" s="239">
        <f>IF('Общественные территории'!$AK$26="",1,0)</f>
        <v>1</v>
      </c>
    </row>
    <row r="859" spans="1:1">
      <c r="A859" s="239">
        <f>IF('Общественные территории'!$AP$26="",1,0)</f>
        <v>1</v>
      </c>
    </row>
    <row r="860" spans="1:1">
      <c r="A860" s="239">
        <f>IF('Общественные территории'!$AQ$26="",1,0)</f>
        <v>1</v>
      </c>
    </row>
    <row r="861" spans="1:1">
      <c r="A861" s="239">
        <f>IF('Общественные территории'!$AT$26="",1,0)</f>
        <v>1</v>
      </c>
    </row>
    <row r="862" spans="1:1">
      <c r="A862" s="239">
        <f>IF('Общественные территории'!$AU$26="",1,0)</f>
        <v>1</v>
      </c>
    </row>
    <row r="863" spans="1:1">
      <c r="A863" s="239">
        <f>IF('Общественные территории'!$AV$26="",1,0)</f>
        <v>1</v>
      </c>
    </row>
    <row r="864" spans="1:1">
      <c r="A864" s="239">
        <f>IF('Общественные территории'!$AW$26="",1,0)</f>
        <v>1</v>
      </c>
    </row>
    <row r="865" spans="1:1">
      <c r="A865" s="239">
        <f>IF('Общественные территории'!$AX$26="",1,0)</f>
        <v>1</v>
      </c>
    </row>
    <row r="866" spans="1:1">
      <c r="A866" s="239">
        <f>IF('Общественные территории'!$AY$26="",1,0)</f>
        <v>1</v>
      </c>
    </row>
    <row r="867" spans="1:1">
      <c r="A867" s="239">
        <f>IF('Общественные территории'!$BB$26="",1,0)</f>
        <v>1</v>
      </c>
    </row>
    <row r="868" spans="1:1">
      <c r="A868" s="239">
        <f>IF('Общественные территории'!$BC$26="",1,0)</f>
        <v>1</v>
      </c>
    </row>
    <row r="869" spans="1:1">
      <c r="A869" s="239">
        <f>IF('Общественные территории'!$BF$26="",1,0)</f>
        <v>1</v>
      </c>
    </row>
    <row r="870" spans="1:1">
      <c r="A870" s="239">
        <f>IF('Общественные территории'!$BG$26="",1,0)</f>
        <v>1</v>
      </c>
    </row>
    <row r="871" spans="1:1">
      <c r="A871" s="239">
        <f>IF('Общественные территории'!$BH$26="",1,0)</f>
        <v>1</v>
      </c>
    </row>
    <row r="872" spans="1:1">
      <c r="A872" s="239">
        <f>IF('Общественные территории'!$BI$26="",1,0)</f>
        <v>1</v>
      </c>
    </row>
    <row r="873" spans="1:1">
      <c r="A873" s="239">
        <f>IF('Общественные территории'!$BJ$26="",1,0)</f>
        <v>1</v>
      </c>
    </row>
    <row r="874" spans="1:1">
      <c r="A874" s="239">
        <f>IF('Общественные территории'!$BK$26="",1,0)</f>
        <v>1</v>
      </c>
    </row>
    <row r="875" spans="1:1">
      <c r="A875" s="239">
        <f>IF('Общественные территории'!$BY$26="",1,0)</f>
        <v>1</v>
      </c>
    </row>
    <row r="876" spans="1:1">
      <c r="A876" s="239">
        <f>IF('Общественные территории'!$BZ$26="",1,0)</f>
        <v>1</v>
      </c>
    </row>
    <row r="877" spans="1:1">
      <c r="A877" s="239">
        <f>IF('Общественные территории'!$S$27="",1,0)</f>
        <v>0</v>
      </c>
    </row>
    <row r="878" spans="1:1">
      <c r="A878" s="239">
        <f>IF('Общественные территории'!$T$27="",1,0)</f>
        <v>0</v>
      </c>
    </row>
    <row r="879" spans="1:1">
      <c r="A879" s="239">
        <f>IF('Общественные территории'!$U$27="",1,0)</f>
        <v>0</v>
      </c>
    </row>
    <row r="880" spans="1:1">
      <c r="A880" s="239">
        <f>IF('Общественные территории'!$W$27="",1,0)</f>
        <v>0</v>
      </c>
    </row>
    <row r="881" spans="1:1">
      <c r="A881" s="239">
        <f>IF('Общественные территории'!$X$27="",1,0)</f>
        <v>0</v>
      </c>
    </row>
    <row r="882" spans="1:1">
      <c r="A882" s="239">
        <f>IF('Общественные территории'!$Y$27="",1,0)</f>
        <v>0</v>
      </c>
    </row>
    <row r="883" spans="1:1">
      <c r="A883" s="239">
        <f>IF('Общественные территории'!$Z$27="",1,0)</f>
        <v>0</v>
      </c>
    </row>
    <row r="884" spans="1:1">
      <c r="A884" s="239">
        <f>IF('Общественные территории'!$AA$27="",1,0)</f>
        <v>0</v>
      </c>
    </row>
    <row r="885" spans="1:1">
      <c r="A885" s="239">
        <f>IF('Общественные территории'!$AB$27="",1,0)</f>
        <v>0</v>
      </c>
    </row>
    <row r="886" spans="1:1">
      <c r="A886" s="239">
        <f>IF('Общественные территории'!$AC$27="",1,0)</f>
        <v>1</v>
      </c>
    </row>
    <row r="887" spans="1:1">
      <c r="A887" s="239">
        <f>IF('Общественные территории'!$AI$27="",1,0)</f>
        <v>1</v>
      </c>
    </row>
    <row r="888" spans="1:1">
      <c r="A888" s="239">
        <f>IF('Общественные территории'!$AJ$27="",1,0)</f>
        <v>1</v>
      </c>
    </row>
    <row r="889" spans="1:1">
      <c r="A889" s="239">
        <f>IF('Общественные территории'!$AK$27="",1,0)</f>
        <v>1</v>
      </c>
    </row>
    <row r="890" spans="1:1">
      <c r="A890" s="239">
        <f>IF('Общественные территории'!$AP$27="",1,0)</f>
        <v>1</v>
      </c>
    </row>
    <row r="891" spans="1:1">
      <c r="A891" s="239">
        <f>IF('Общественные территории'!$AQ$27="",1,0)</f>
        <v>1</v>
      </c>
    </row>
    <row r="892" spans="1:1">
      <c r="A892" s="239">
        <f>IF('Общественные территории'!$AT$27="",1,0)</f>
        <v>1</v>
      </c>
    </row>
    <row r="893" spans="1:1">
      <c r="A893" s="239">
        <f>IF('Общественные территории'!$AU$27="",1,0)</f>
        <v>1</v>
      </c>
    </row>
    <row r="894" spans="1:1">
      <c r="A894" s="239">
        <f>IF('Общественные территории'!$AV$27="",1,0)</f>
        <v>1</v>
      </c>
    </row>
    <row r="895" spans="1:1">
      <c r="A895" s="239">
        <f>IF('Общественные территории'!$AW$27="",1,0)</f>
        <v>1</v>
      </c>
    </row>
    <row r="896" spans="1:1">
      <c r="A896" s="239">
        <f>IF('Общественные территории'!$AX$27="",1,0)</f>
        <v>1</v>
      </c>
    </row>
    <row r="897" spans="1:1">
      <c r="A897" s="239">
        <f>IF('Общественные территории'!$AY$27="",1,0)</f>
        <v>1</v>
      </c>
    </row>
    <row r="898" spans="1:1">
      <c r="A898" s="239">
        <f>IF('Общественные территории'!$BB$27="",1,0)</f>
        <v>1</v>
      </c>
    </row>
    <row r="899" spans="1:1">
      <c r="A899" s="239">
        <f>IF('Общественные территории'!$BC$27="",1,0)</f>
        <v>1</v>
      </c>
    </row>
    <row r="900" spans="1:1">
      <c r="A900" s="239">
        <f>IF('Общественные территории'!$BF$27="",1,0)</f>
        <v>1</v>
      </c>
    </row>
    <row r="901" spans="1:1">
      <c r="A901" s="239">
        <f>IF('Общественные территории'!$BG$27="",1,0)</f>
        <v>1</v>
      </c>
    </row>
    <row r="902" spans="1:1">
      <c r="A902" s="239">
        <f>IF('Общественные территории'!$BH$27="",1,0)</f>
        <v>1</v>
      </c>
    </row>
    <row r="903" spans="1:1">
      <c r="A903" s="239">
        <f>IF('Общественные территории'!$BI$27="",1,0)</f>
        <v>1</v>
      </c>
    </row>
    <row r="904" spans="1:1">
      <c r="A904" s="239">
        <f>IF('Общественные территории'!$BJ$27="",1,0)</f>
        <v>1</v>
      </c>
    </row>
    <row r="905" spans="1:1">
      <c r="A905" s="239">
        <f>IF('Общественные территории'!$BK$27="",1,0)</f>
        <v>1</v>
      </c>
    </row>
    <row r="906" spans="1:1">
      <c r="A906" s="239">
        <f>IF('Общественные территории'!$BY$27="",1,0)</f>
        <v>1</v>
      </c>
    </row>
    <row r="907" spans="1:1">
      <c r="A907" s="239">
        <f>IF('Общественные территории'!$BZ$27="",1,0)</f>
        <v>1</v>
      </c>
    </row>
    <row r="908" spans="1:1">
      <c r="A908" s="239">
        <f>IF('Общественные территории'!$S$28="",1,0)</f>
        <v>0</v>
      </c>
    </row>
    <row r="909" spans="1:1">
      <c r="A909" s="239">
        <f>IF('Общественные территории'!$T$28="",1,0)</f>
        <v>0</v>
      </c>
    </row>
    <row r="910" spans="1:1">
      <c r="A910" s="239">
        <f>IF('Общественные территории'!$U$28="",1,0)</f>
        <v>0</v>
      </c>
    </row>
    <row r="911" spans="1:1">
      <c r="A911" s="239">
        <f>IF('Общественные территории'!$W$28="",1,0)</f>
        <v>0</v>
      </c>
    </row>
    <row r="912" spans="1:1">
      <c r="A912" s="239">
        <f>IF('Общественные территории'!$X$28="",1,0)</f>
        <v>0</v>
      </c>
    </row>
    <row r="913" spans="1:1">
      <c r="A913" s="239">
        <f>IF('Общественные территории'!$Y$28="",1,0)</f>
        <v>0</v>
      </c>
    </row>
    <row r="914" spans="1:1">
      <c r="A914" s="239">
        <f>IF('Общественные территории'!$Z$28="",1,0)</f>
        <v>0</v>
      </c>
    </row>
    <row r="915" spans="1:1">
      <c r="A915" s="239">
        <f>IF('Общественные территории'!$AA$28="",1,0)</f>
        <v>0</v>
      </c>
    </row>
    <row r="916" spans="1:1">
      <c r="A916" s="239">
        <f>IF('Общественные территории'!$AB$28="",1,0)</f>
        <v>0</v>
      </c>
    </row>
    <row r="917" spans="1:1">
      <c r="A917" s="239">
        <f>IF('Общественные территории'!$AC$28="",1,0)</f>
        <v>1</v>
      </c>
    </row>
    <row r="918" spans="1:1">
      <c r="A918" s="239">
        <f>IF('Общественные территории'!$AI$28="",1,0)</f>
        <v>1</v>
      </c>
    </row>
    <row r="919" spans="1:1">
      <c r="A919" s="239">
        <f>IF('Общественные территории'!$AJ$28="",1,0)</f>
        <v>1</v>
      </c>
    </row>
    <row r="920" spans="1:1">
      <c r="A920" s="239">
        <f>IF('Общественные территории'!$AK$28="",1,0)</f>
        <v>1</v>
      </c>
    </row>
    <row r="921" spans="1:1">
      <c r="A921" s="239">
        <f>IF('Общественные территории'!$AP$28="",1,0)</f>
        <v>1</v>
      </c>
    </row>
    <row r="922" spans="1:1">
      <c r="A922" s="239">
        <f>IF('Общественные территории'!$AQ$28="",1,0)</f>
        <v>1</v>
      </c>
    </row>
    <row r="923" spans="1:1">
      <c r="A923" s="239">
        <f>IF('Общественные территории'!$AT$28="",1,0)</f>
        <v>1</v>
      </c>
    </row>
    <row r="924" spans="1:1">
      <c r="A924" s="239">
        <f>IF('Общественные территории'!$AU$28="",1,0)</f>
        <v>1</v>
      </c>
    </row>
    <row r="925" spans="1:1">
      <c r="A925" s="239">
        <f>IF('Общественные территории'!$AV$28="",1,0)</f>
        <v>1</v>
      </c>
    </row>
    <row r="926" spans="1:1">
      <c r="A926" s="239">
        <f>IF('Общественные территории'!$AW$28="",1,0)</f>
        <v>1</v>
      </c>
    </row>
    <row r="927" spans="1:1">
      <c r="A927" s="239">
        <f>IF('Общественные территории'!$AX$28="",1,0)</f>
        <v>1</v>
      </c>
    </row>
    <row r="928" spans="1:1">
      <c r="A928" s="239">
        <f>IF('Общественные территории'!$AY$28="",1,0)</f>
        <v>1</v>
      </c>
    </row>
    <row r="929" spans="1:1">
      <c r="A929" s="239">
        <f>IF('Общественные территории'!$BB$28="",1,0)</f>
        <v>1</v>
      </c>
    </row>
    <row r="930" spans="1:1">
      <c r="A930" s="239">
        <f>IF('Общественные территории'!$BC$28="",1,0)</f>
        <v>1</v>
      </c>
    </row>
    <row r="931" spans="1:1">
      <c r="A931" s="239">
        <f>IF('Общественные территории'!$BF$28="",1,0)</f>
        <v>1</v>
      </c>
    </row>
    <row r="932" spans="1:1">
      <c r="A932" s="239">
        <f>IF('Общественные территории'!$BG$28="",1,0)</f>
        <v>1</v>
      </c>
    </row>
    <row r="933" spans="1:1">
      <c r="A933" s="239">
        <f>IF('Общественные территории'!$BH$28="",1,0)</f>
        <v>1</v>
      </c>
    </row>
    <row r="934" spans="1:1">
      <c r="A934" s="239">
        <f>IF('Общественные территории'!$BI$28="",1,0)</f>
        <v>1</v>
      </c>
    </row>
    <row r="935" spans="1:1">
      <c r="A935" s="239">
        <f>IF('Общественные территории'!$BJ$28="",1,0)</f>
        <v>1</v>
      </c>
    </row>
    <row r="936" spans="1:1">
      <c r="A936" s="239">
        <f>IF('Общественные территории'!$BK$28="",1,0)</f>
        <v>1</v>
      </c>
    </row>
    <row r="937" spans="1:1">
      <c r="A937" s="239">
        <f>IF('Общественные территории'!$BY$28="",1,0)</f>
        <v>1</v>
      </c>
    </row>
    <row r="938" spans="1:1">
      <c r="A938" s="239">
        <f>IF('Общественные территории'!$BZ$28="",1,0)</f>
        <v>1</v>
      </c>
    </row>
    <row r="939" spans="1:1">
      <c r="A939" s="239">
        <f>IF('Общественные территории'!$AR$24="",1,0)</f>
        <v>1</v>
      </c>
    </row>
    <row r="940" spans="1:1">
      <c r="A940" s="239">
        <f>IF('Общественные территории'!$AR$26="",1,0)</f>
        <v>1</v>
      </c>
    </row>
    <row r="941" spans="1:1">
      <c r="A941" s="239">
        <f>IF('Общественные территории'!$AR$25="",1,0)</f>
        <v>1</v>
      </c>
    </row>
    <row r="942" spans="1:1">
      <c r="A942" s="239">
        <f>IF('Общественные территории'!$AR$27="",1,0)</f>
        <v>1</v>
      </c>
    </row>
    <row r="943" spans="1:1">
      <c r="A943" s="239">
        <f>IF('Общественные территории'!$AR$28="",1,0)</f>
        <v>1</v>
      </c>
    </row>
    <row r="944" spans="1:1">
      <c r="A944" s="239">
        <f>IF('Сметы дворы'!$AE$24="",1,0)</f>
        <v>1</v>
      </c>
    </row>
    <row r="945" spans="1:1">
      <c r="A945" s="239">
        <f>IF('Сметы дворы'!$AE$25="",1,0)</f>
        <v>1</v>
      </c>
    </row>
    <row r="946" spans="1:1">
      <c r="A946" s="239">
        <f>IF('Сметы дворы'!$AE$26="",1,0)</f>
        <v>1</v>
      </c>
    </row>
    <row r="947" spans="1:1">
      <c r="A947" s="239">
        <f>IF('Сметы общ. территории'!$L$14="",1,0)</f>
        <v>0</v>
      </c>
    </row>
    <row r="948" spans="1:1">
      <c r="A948" s="239">
        <f>IF('Сметы общ. территории'!$M$14="",1,0)</f>
        <v>0</v>
      </c>
    </row>
    <row r="949" spans="1:1">
      <c r="A949" s="239">
        <f>IF('Сметы общ. территории'!$N$14="",1,0)</f>
        <v>0</v>
      </c>
    </row>
    <row r="950" spans="1:1">
      <c r="A950" s="239">
        <f>IF('Сметы общ. территории'!$O$14="",1,0)</f>
        <v>0</v>
      </c>
    </row>
    <row r="951" spans="1:1">
      <c r="A951" s="239">
        <f>IF('Сметы общ. территории'!$P$14="",1,0)</f>
        <v>0</v>
      </c>
    </row>
    <row r="952" spans="1:1">
      <c r="A952" s="239">
        <f>IF('Сметы общ. территории'!$S$15="",1,0)</f>
        <v>0</v>
      </c>
    </row>
    <row r="953" spans="1:1">
      <c r="A953" s="239">
        <f>IF('Сметы общ. территории'!$T$15="",1,0)</f>
        <v>0</v>
      </c>
    </row>
    <row r="954" spans="1:1">
      <c r="A954" s="239">
        <f>IF('Сметы общ. территории'!$U$15="",1,0)</f>
        <v>0</v>
      </c>
    </row>
    <row r="955" spans="1:1">
      <c r="A955" s="239">
        <f>IF('Сметы общ. территории'!$V$15="",1,0)</f>
        <v>0</v>
      </c>
    </row>
    <row r="956" spans="1:1">
      <c r="A956" s="239">
        <f>IF('Сметы общ. территории'!$W$15="",1,0)</f>
        <v>1</v>
      </c>
    </row>
    <row r="957" spans="1:1">
      <c r="A957" s="239">
        <f>IF('Сметы общ. территории'!$X$15="",1,0)</f>
        <v>0</v>
      </c>
    </row>
    <row r="958" spans="1:1">
      <c r="A958" s="239">
        <f>IF('Сметы общ. территории'!$Y$15="",1,0)</f>
        <v>0</v>
      </c>
    </row>
    <row r="959" spans="1:1">
      <c r="A959" s="239">
        <f>IF('Сметы общ. территории'!$Z$15="",1,0)</f>
        <v>1</v>
      </c>
    </row>
    <row r="960" spans="1:1">
      <c r="A960" s="239">
        <f>IF('Сметы общ. территории'!$AB$15="",1,0)</f>
        <v>1</v>
      </c>
    </row>
    <row r="961" spans="1:1">
      <c r="A961" s="239">
        <f>IF('Сметы общ. территории'!$AC$15="",1,0)</f>
        <v>1</v>
      </c>
    </row>
    <row r="962" spans="1:1">
      <c r="A962" s="239">
        <f>IF('Сметы общ. территории'!$AD$15="",1,0)</f>
        <v>1</v>
      </c>
    </row>
    <row r="963" spans="1:1">
      <c r="A963" s="239">
        <f>IF('Сметы общ. территории'!$AE$15="",1,0)</f>
        <v>1</v>
      </c>
    </row>
    <row r="964" spans="1:1">
      <c r="A964" s="239">
        <f>IF('Сметы общ. территории'!$AF$15="",1,0)</f>
        <v>1</v>
      </c>
    </row>
    <row r="965" spans="1:1">
      <c r="A965" s="239">
        <f>IF('Сметы общ. территории'!$AI$15="",1,0)</f>
        <v>1</v>
      </c>
    </row>
    <row r="966" spans="1:1">
      <c r="A966" s="239">
        <f>IF('Сметы общ. территории'!$AJ$15="",1,0)</f>
        <v>1</v>
      </c>
    </row>
    <row r="967" spans="1:1">
      <c r="A967" s="239">
        <f>IF('Сметы общ. территории'!$AK$15="",1,0)</f>
        <v>1</v>
      </c>
    </row>
    <row r="968" spans="1:1">
      <c r="A968" s="239">
        <f>IF('Сметы общ. территории'!$AL$15="",1,0)</f>
        <v>1</v>
      </c>
    </row>
    <row r="969" spans="1:1">
      <c r="A969" s="239">
        <f>IF('Сметы общ. территории'!$AM$15="",1,0)</f>
        <v>1</v>
      </c>
    </row>
    <row r="970" spans="1:1">
      <c r="A970" s="239">
        <f>IF('Сметы общ. территории'!$AN$15="",1,0)</f>
        <v>1</v>
      </c>
    </row>
    <row r="971" spans="1:1">
      <c r="A971" s="239">
        <f>IF('Сметы общ. территории'!$S$16="",1,0)</f>
        <v>0</v>
      </c>
    </row>
    <row r="972" spans="1:1">
      <c r="A972" s="239">
        <f>IF('Сметы общ. территории'!$T$16="",1,0)</f>
        <v>0</v>
      </c>
    </row>
    <row r="973" spans="1:1">
      <c r="A973" s="239">
        <f>IF('Сметы общ. территории'!$U$16="",1,0)</f>
        <v>0</v>
      </c>
    </row>
    <row r="974" spans="1:1">
      <c r="A974" s="239">
        <f>IF('Сметы общ. территории'!$V$16="",1,0)</f>
        <v>0</v>
      </c>
    </row>
    <row r="975" spans="1:1">
      <c r="A975" s="239">
        <f>IF('Сметы общ. территории'!$W$16="",1,0)</f>
        <v>1</v>
      </c>
    </row>
    <row r="976" spans="1:1">
      <c r="A976" s="239">
        <f>IF('Сметы общ. территории'!$X$16="",1,0)</f>
        <v>0</v>
      </c>
    </row>
    <row r="977" spans="1:1">
      <c r="A977" s="239">
        <f>IF('Сметы общ. территории'!$Y$16="",1,0)</f>
        <v>0</v>
      </c>
    </row>
    <row r="978" spans="1:1">
      <c r="A978" s="239">
        <f>IF('Сметы общ. территории'!$Z$16="",1,0)</f>
        <v>1</v>
      </c>
    </row>
    <row r="979" spans="1:1">
      <c r="A979" s="239">
        <f>IF('Сметы общ. территории'!$AB$16="",1,0)</f>
        <v>1</v>
      </c>
    </row>
    <row r="980" spans="1:1">
      <c r="A980" s="239">
        <f>IF('Сметы общ. территории'!$AC$16="",1,0)</f>
        <v>1</v>
      </c>
    </row>
    <row r="981" spans="1:1">
      <c r="A981" s="239">
        <f>IF('Сметы общ. территории'!$AD$16="",1,0)</f>
        <v>1</v>
      </c>
    </row>
    <row r="982" spans="1:1">
      <c r="A982" s="239">
        <f>IF('Сметы общ. территории'!$AE$16="",1,0)</f>
        <v>1</v>
      </c>
    </row>
    <row r="983" spans="1:1">
      <c r="A983" s="239">
        <f>IF('Сметы общ. территории'!$AF$16="",1,0)</f>
        <v>1</v>
      </c>
    </row>
    <row r="984" spans="1:1">
      <c r="A984" s="239">
        <f>IF('Сметы общ. территории'!$AI$16="",1,0)</f>
        <v>1</v>
      </c>
    </row>
    <row r="985" spans="1:1">
      <c r="A985" s="239">
        <f>IF('Сметы общ. территории'!$AJ$16="",1,0)</f>
        <v>1</v>
      </c>
    </row>
    <row r="986" spans="1:1">
      <c r="A986" s="239">
        <f>IF('Сметы общ. территории'!$AK$16="",1,0)</f>
        <v>1</v>
      </c>
    </row>
    <row r="987" spans="1:1">
      <c r="A987" s="239">
        <f>IF('Сметы общ. территории'!$AL$16="",1,0)</f>
        <v>1</v>
      </c>
    </row>
    <row r="988" spans="1:1">
      <c r="A988" s="239">
        <f>IF('Сметы общ. территории'!$AM$16="",1,0)</f>
        <v>1</v>
      </c>
    </row>
    <row r="989" spans="1:1">
      <c r="A989" s="239">
        <f>IF('Сметы общ. территории'!$AN$16="",1,0)</f>
        <v>1</v>
      </c>
    </row>
    <row r="990" spans="1:1">
      <c r="A990" s="239">
        <f>IF('Сметы общ. территории'!$S$17="",1,0)</f>
        <v>0</v>
      </c>
    </row>
    <row r="991" spans="1:1">
      <c r="A991" s="239">
        <f>IF('Сметы общ. территории'!$T$17="",1,0)</f>
        <v>0</v>
      </c>
    </row>
    <row r="992" spans="1:1">
      <c r="A992" s="239">
        <f>IF('Сметы общ. территории'!$U$17="",1,0)</f>
        <v>0</v>
      </c>
    </row>
    <row r="993" spans="1:1">
      <c r="A993" s="239">
        <f>IF('Сметы общ. территории'!$V$17="",1,0)</f>
        <v>0</v>
      </c>
    </row>
    <row r="994" spans="1:1">
      <c r="A994" s="239">
        <f>IF('Сметы общ. территории'!$W$17="",1,0)</f>
        <v>1</v>
      </c>
    </row>
    <row r="995" spans="1:1">
      <c r="A995" s="239">
        <f>IF('Сметы общ. территории'!$X$17="",1,0)</f>
        <v>0</v>
      </c>
    </row>
    <row r="996" spans="1:1">
      <c r="A996" s="239">
        <f>IF('Сметы общ. территории'!$Y$17="",1,0)</f>
        <v>0</v>
      </c>
    </row>
    <row r="997" spans="1:1">
      <c r="A997" s="239">
        <f>IF('Сметы общ. территории'!$Z$17="",1,0)</f>
        <v>1</v>
      </c>
    </row>
    <row r="998" spans="1:1">
      <c r="A998" s="239">
        <f>IF('Сметы общ. территории'!$AB$17="",1,0)</f>
        <v>1</v>
      </c>
    </row>
    <row r="999" spans="1:1">
      <c r="A999" s="239">
        <f>IF('Сметы общ. территории'!$AC$17="",1,0)</f>
        <v>1</v>
      </c>
    </row>
    <row r="1000" spans="1:1">
      <c r="A1000" s="239">
        <f>IF('Сметы общ. территории'!$AD$17="",1,0)</f>
        <v>1</v>
      </c>
    </row>
    <row r="1001" spans="1:1">
      <c r="A1001" s="239">
        <f>IF('Сметы общ. территории'!$AE$17="",1,0)</f>
        <v>1</v>
      </c>
    </row>
    <row r="1002" spans="1:1">
      <c r="A1002" s="239">
        <f>IF('Сметы общ. территории'!$AF$17="",1,0)</f>
        <v>1</v>
      </c>
    </row>
    <row r="1003" spans="1:1">
      <c r="A1003" s="239">
        <f>IF('Сметы общ. территории'!$AI$17="",1,0)</f>
        <v>1</v>
      </c>
    </row>
    <row r="1004" spans="1:1">
      <c r="A1004" s="239">
        <f>IF('Сметы общ. территории'!$AJ$17="",1,0)</f>
        <v>1</v>
      </c>
    </row>
    <row r="1005" spans="1:1">
      <c r="A1005" s="239">
        <f>IF('Сметы общ. территории'!$AK$17="",1,0)</f>
        <v>1</v>
      </c>
    </row>
    <row r="1006" spans="1:1">
      <c r="A1006" s="239">
        <f>IF('Сметы общ. территории'!$AL$17="",1,0)</f>
        <v>1</v>
      </c>
    </row>
    <row r="1007" spans="1:1">
      <c r="A1007" s="239">
        <f>IF('Сметы общ. территории'!$AM$17="",1,0)</f>
        <v>1</v>
      </c>
    </row>
    <row r="1008" spans="1:1">
      <c r="A1008" s="239">
        <f>IF('Сметы общ. территории'!$AN$17="",1,0)</f>
        <v>1</v>
      </c>
    </row>
    <row r="1009" spans="1:1">
      <c r="A1009" s="239">
        <f>IF('Сметы общ. территории'!$S$18="",1,0)</f>
        <v>0</v>
      </c>
    </row>
    <row r="1010" spans="1:1">
      <c r="A1010" s="239">
        <f>IF('Сметы общ. территории'!$T$18="",1,0)</f>
        <v>0</v>
      </c>
    </row>
    <row r="1011" spans="1:1">
      <c r="A1011" s="239">
        <f>IF('Сметы общ. территории'!$U$18="",1,0)</f>
        <v>0</v>
      </c>
    </row>
    <row r="1012" spans="1:1">
      <c r="A1012" s="239">
        <f>IF('Сметы общ. территории'!$V$18="",1,0)</f>
        <v>0</v>
      </c>
    </row>
    <row r="1013" spans="1:1">
      <c r="A1013" s="239">
        <f>IF('Сметы общ. территории'!$W$18="",1,0)</f>
        <v>1</v>
      </c>
    </row>
    <row r="1014" spans="1:1">
      <c r="A1014" s="239">
        <f>IF('Сметы общ. территории'!$X$18="",1,0)</f>
        <v>0</v>
      </c>
    </row>
    <row r="1015" spans="1:1">
      <c r="A1015" s="239">
        <f>IF('Сметы общ. территории'!$Y$18="",1,0)</f>
        <v>0</v>
      </c>
    </row>
    <row r="1016" spans="1:1">
      <c r="A1016" s="239">
        <f>IF('Сметы общ. территории'!$Z$18="",1,0)</f>
        <v>1</v>
      </c>
    </row>
    <row r="1017" spans="1:1">
      <c r="A1017" s="239">
        <f>IF('Сметы общ. территории'!$AB$18="",1,0)</f>
        <v>1</v>
      </c>
    </row>
    <row r="1018" spans="1:1">
      <c r="A1018" s="239">
        <f>IF('Сметы общ. территории'!$AC$18="",1,0)</f>
        <v>1</v>
      </c>
    </row>
    <row r="1019" spans="1:1">
      <c r="A1019" s="239">
        <f>IF('Сметы общ. территории'!$AD$18="",1,0)</f>
        <v>1</v>
      </c>
    </row>
    <row r="1020" spans="1:1">
      <c r="A1020" s="239">
        <f>IF('Сметы общ. территории'!$AE$18="",1,0)</f>
        <v>1</v>
      </c>
    </row>
    <row r="1021" spans="1:1">
      <c r="A1021" s="239">
        <f>IF('Сметы общ. территории'!$AF$18="",1,0)</f>
        <v>1</v>
      </c>
    </row>
    <row r="1022" spans="1:1">
      <c r="A1022" s="239">
        <f>IF('Сметы общ. территории'!$AI$18="",1,0)</f>
        <v>1</v>
      </c>
    </row>
    <row r="1023" spans="1:1">
      <c r="A1023" s="239">
        <f>IF('Сметы общ. территории'!$AJ$18="",1,0)</f>
        <v>1</v>
      </c>
    </row>
    <row r="1024" spans="1:1">
      <c r="A1024" s="239">
        <f>IF('Сметы общ. территории'!$AK$18="",1,0)</f>
        <v>1</v>
      </c>
    </row>
    <row r="1025" spans="1:1">
      <c r="A1025" s="239">
        <f>IF('Сметы общ. территории'!$AL$18="",1,0)</f>
        <v>1</v>
      </c>
    </row>
    <row r="1026" spans="1:1">
      <c r="A1026" s="239">
        <f>IF('Сметы общ. территории'!$AM$18="",1,0)</f>
        <v>1</v>
      </c>
    </row>
    <row r="1027" spans="1:1">
      <c r="A1027" s="239">
        <f>IF('Сметы общ. территории'!$AN$18="",1,0)</f>
        <v>1</v>
      </c>
    </row>
    <row r="1028" spans="1:1">
      <c r="A1028" s="239">
        <f>IF('Сметы общ. территории'!$S$19="",1,0)</f>
        <v>0</v>
      </c>
    </row>
    <row r="1029" spans="1:1">
      <c r="A1029" s="239">
        <f>IF('Сметы общ. территории'!$T$19="",1,0)</f>
        <v>0</v>
      </c>
    </row>
    <row r="1030" spans="1:1">
      <c r="A1030" s="239">
        <f>IF('Сметы общ. территории'!$U$19="",1,0)</f>
        <v>0</v>
      </c>
    </row>
    <row r="1031" spans="1:1">
      <c r="A1031" s="239">
        <f>IF('Сметы общ. территории'!$V$19="",1,0)</f>
        <v>0</v>
      </c>
    </row>
    <row r="1032" spans="1:1">
      <c r="A1032" s="239">
        <f>IF('Сметы общ. территории'!$W$19="",1,0)</f>
        <v>1</v>
      </c>
    </row>
    <row r="1033" spans="1:1">
      <c r="A1033" s="239">
        <f>IF('Сметы общ. территории'!$X$19="",1,0)</f>
        <v>0</v>
      </c>
    </row>
    <row r="1034" spans="1:1">
      <c r="A1034" s="239">
        <f>IF('Сметы общ. территории'!$Y$19="",1,0)</f>
        <v>0</v>
      </c>
    </row>
    <row r="1035" spans="1:1">
      <c r="A1035" s="239">
        <f>IF('Сметы общ. территории'!$Z$19="",1,0)</f>
        <v>1</v>
      </c>
    </row>
    <row r="1036" spans="1:1">
      <c r="A1036" s="239">
        <f>IF('Сметы общ. территории'!$AB$19="",1,0)</f>
        <v>1</v>
      </c>
    </row>
    <row r="1037" spans="1:1">
      <c r="A1037" s="239">
        <f>IF('Сметы общ. территории'!$AC$19="",1,0)</f>
        <v>1</v>
      </c>
    </row>
    <row r="1038" spans="1:1">
      <c r="A1038" s="239">
        <f>IF('Сметы общ. территории'!$AD$19="",1,0)</f>
        <v>1</v>
      </c>
    </row>
    <row r="1039" spans="1:1">
      <c r="A1039" s="239">
        <f>IF('Сметы общ. территории'!$AE$19="",1,0)</f>
        <v>1</v>
      </c>
    </row>
    <row r="1040" spans="1:1">
      <c r="A1040" s="239">
        <f>IF('Сметы общ. территории'!$AF$19="",1,0)</f>
        <v>1</v>
      </c>
    </row>
    <row r="1041" spans="1:1">
      <c r="A1041" s="239">
        <f>IF('Сметы общ. территории'!$AI$19="",1,0)</f>
        <v>1</v>
      </c>
    </row>
    <row r="1042" spans="1:1">
      <c r="A1042" s="239">
        <f>IF('Сметы общ. территории'!$AJ$19="",1,0)</f>
        <v>1</v>
      </c>
    </row>
    <row r="1043" spans="1:1">
      <c r="A1043" s="239">
        <f>IF('Сметы общ. территории'!$AK$19="",1,0)</f>
        <v>1</v>
      </c>
    </row>
    <row r="1044" spans="1:1">
      <c r="A1044" s="239">
        <f>IF('Сметы общ. территории'!$AL$19="",1,0)</f>
        <v>1</v>
      </c>
    </row>
    <row r="1045" spans="1:1">
      <c r="A1045" s="239">
        <f>IF('Сметы общ. территории'!$AM$19="",1,0)</f>
        <v>1</v>
      </c>
    </row>
    <row r="1046" spans="1:1">
      <c r="A1046" s="239">
        <f>IF('Сметы общ. территории'!$AN$19="",1,0)</f>
        <v>1</v>
      </c>
    </row>
    <row r="1047" spans="1:1">
      <c r="A1047" s="239">
        <f>IF('Сметы общ. территории'!$S$20="",1,0)</f>
        <v>0</v>
      </c>
    </row>
    <row r="1048" spans="1:1">
      <c r="A1048" s="239">
        <f>IF('Сметы общ. территории'!$T$20="",1,0)</f>
        <v>0</v>
      </c>
    </row>
    <row r="1049" spans="1:1">
      <c r="A1049" s="239">
        <f>IF('Сметы общ. территории'!$U$20="",1,0)</f>
        <v>0</v>
      </c>
    </row>
    <row r="1050" spans="1:1">
      <c r="A1050" s="239">
        <f>IF('Сметы общ. территории'!$V$20="",1,0)</f>
        <v>0</v>
      </c>
    </row>
    <row r="1051" spans="1:1">
      <c r="A1051" s="239">
        <f>IF('Сметы общ. территории'!$W$20="",1,0)</f>
        <v>1</v>
      </c>
    </row>
    <row r="1052" spans="1:1">
      <c r="A1052" s="239">
        <f>IF('Сметы общ. территории'!$X$20="",1,0)</f>
        <v>0</v>
      </c>
    </row>
    <row r="1053" spans="1:1">
      <c r="A1053" s="239">
        <f>IF('Сметы общ. территории'!$Y$20="",1,0)</f>
        <v>0</v>
      </c>
    </row>
    <row r="1054" spans="1:1">
      <c r="A1054" s="239">
        <f>IF('Сметы общ. территории'!$Z$20="",1,0)</f>
        <v>1</v>
      </c>
    </row>
    <row r="1055" spans="1:1">
      <c r="A1055" s="239">
        <f>IF('Сметы общ. территории'!$AB$20="",1,0)</f>
        <v>1</v>
      </c>
    </row>
    <row r="1056" spans="1:1">
      <c r="A1056" s="239">
        <f>IF('Сметы общ. территории'!$AC$20="",1,0)</f>
        <v>1</v>
      </c>
    </row>
    <row r="1057" spans="1:1">
      <c r="A1057" s="239">
        <f>IF('Сметы общ. территории'!$AD$20="",1,0)</f>
        <v>1</v>
      </c>
    </row>
    <row r="1058" spans="1:1">
      <c r="A1058" s="239">
        <f>IF('Сметы общ. территории'!$AE$20="",1,0)</f>
        <v>1</v>
      </c>
    </row>
    <row r="1059" spans="1:1">
      <c r="A1059" s="239">
        <f>IF('Сметы общ. территории'!$AF$20="",1,0)</f>
        <v>1</v>
      </c>
    </row>
    <row r="1060" spans="1:1">
      <c r="A1060" s="239">
        <f>IF('Сметы общ. территории'!$AI$20="",1,0)</f>
        <v>1</v>
      </c>
    </row>
    <row r="1061" spans="1:1">
      <c r="A1061" s="239">
        <f>IF('Сметы общ. территории'!$AJ$20="",1,0)</f>
        <v>1</v>
      </c>
    </row>
    <row r="1062" spans="1:1">
      <c r="A1062" s="239">
        <f>IF('Сметы общ. территории'!$AK$20="",1,0)</f>
        <v>1</v>
      </c>
    </row>
    <row r="1063" spans="1:1">
      <c r="A1063" s="239">
        <f>IF('Сметы общ. территории'!$AL$20="",1,0)</f>
        <v>1</v>
      </c>
    </row>
    <row r="1064" spans="1:1">
      <c r="A1064" s="239">
        <f>IF('Сметы общ. территории'!$AM$20="",1,0)</f>
        <v>1</v>
      </c>
    </row>
    <row r="1065" spans="1:1">
      <c r="A1065" s="239">
        <f>IF('Сметы общ. территории'!$AN$20="",1,0)</f>
        <v>1</v>
      </c>
    </row>
    <row r="1066" spans="1:1">
      <c r="A1066" s="239">
        <f>IF('Сметы общ. территории'!$S$21="",1,0)</f>
        <v>0</v>
      </c>
    </row>
    <row r="1067" spans="1:1">
      <c r="A1067" s="239">
        <f>IF('Сметы общ. территории'!$T$21="",1,0)</f>
        <v>0</v>
      </c>
    </row>
    <row r="1068" spans="1:1">
      <c r="A1068" s="239">
        <f>IF('Сметы общ. территории'!$U$21="",1,0)</f>
        <v>0</v>
      </c>
    </row>
    <row r="1069" spans="1:1">
      <c r="A1069" s="239">
        <f>IF('Сметы общ. территории'!$V$21="",1,0)</f>
        <v>0</v>
      </c>
    </row>
    <row r="1070" spans="1:1">
      <c r="A1070" s="239">
        <f>IF('Сметы общ. территории'!$W$21="",1,0)</f>
        <v>1</v>
      </c>
    </row>
    <row r="1071" spans="1:1">
      <c r="A1071" s="239">
        <f>IF('Сметы общ. территории'!$X$21="",1,0)</f>
        <v>0</v>
      </c>
    </row>
    <row r="1072" spans="1:1">
      <c r="A1072" s="239">
        <f>IF('Сметы общ. территории'!$Y$21="",1,0)</f>
        <v>0</v>
      </c>
    </row>
    <row r="1073" spans="1:1">
      <c r="A1073" s="239">
        <f>IF('Сметы общ. территории'!$Z$21="",1,0)</f>
        <v>1</v>
      </c>
    </row>
    <row r="1074" spans="1:1">
      <c r="A1074" s="239">
        <f>IF('Сметы общ. территории'!$AB$21="",1,0)</f>
        <v>1</v>
      </c>
    </row>
    <row r="1075" spans="1:1">
      <c r="A1075" s="239">
        <f>IF('Сметы общ. территории'!$AC$21="",1,0)</f>
        <v>1</v>
      </c>
    </row>
    <row r="1076" spans="1:1">
      <c r="A1076" s="239">
        <f>IF('Сметы общ. территории'!$AD$21="",1,0)</f>
        <v>1</v>
      </c>
    </row>
    <row r="1077" spans="1:1">
      <c r="A1077" s="239">
        <f>IF('Сметы общ. территории'!$AE$21="",1,0)</f>
        <v>1</v>
      </c>
    </row>
    <row r="1078" spans="1:1">
      <c r="A1078" s="239">
        <f>IF('Сметы общ. территории'!$AF$21="",1,0)</f>
        <v>1</v>
      </c>
    </row>
    <row r="1079" spans="1:1">
      <c r="A1079" s="239">
        <f>IF('Сметы общ. территории'!$AI$21="",1,0)</f>
        <v>1</v>
      </c>
    </row>
    <row r="1080" spans="1:1">
      <c r="A1080" s="239">
        <f>IF('Сметы общ. территории'!$AJ$21="",1,0)</f>
        <v>1</v>
      </c>
    </row>
    <row r="1081" spans="1:1">
      <c r="A1081" s="239">
        <f>IF('Сметы общ. территории'!$AK$21="",1,0)</f>
        <v>1</v>
      </c>
    </row>
    <row r="1082" spans="1:1">
      <c r="A1082" s="239">
        <f>IF('Сметы общ. территории'!$AL$21="",1,0)</f>
        <v>1</v>
      </c>
    </row>
    <row r="1083" spans="1:1">
      <c r="A1083" s="239">
        <f>IF('Сметы общ. территории'!$AM$21="",1,0)</f>
        <v>1</v>
      </c>
    </row>
    <row r="1084" spans="1:1">
      <c r="A1084" s="239">
        <f>IF('Сметы общ. территории'!$AN$21="",1,0)</f>
        <v>1</v>
      </c>
    </row>
    <row r="1085" spans="1:1">
      <c r="A1085" s="239">
        <f>IF('Сметы общ. территории'!$L$23="",1,0)</f>
        <v>0</v>
      </c>
    </row>
    <row r="1086" spans="1:1">
      <c r="A1086" s="239">
        <f>IF('Сметы общ. территории'!$M$23="",1,0)</f>
        <v>0</v>
      </c>
    </row>
    <row r="1087" spans="1:1">
      <c r="A1087" s="239">
        <f>IF('Сметы общ. территории'!$N$23="",1,0)</f>
        <v>0</v>
      </c>
    </row>
    <row r="1088" spans="1:1">
      <c r="A1088" s="239">
        <f>IF('Сметы общ. территории'!$O$23="",1,0)</f>
        <v>0</v>
      </c>
    </row>
    <row r="1089" spans="1:1">
      <c r="A1089" s="239">
        <f>IF('Сметы общ. территории'!$P$23="",1,0)</f>
        <v>0</v>
      </c>
    </row>
    <row r="1090" spans="1:1">
      <c r="A1090" s="239">
        <f>IF('Сметы общ. территории'!$S$24="",1,0)</f>
        <v>0</v>
      </c>
    </row>
    <row r="1091" spans="1:1">
      <c r="A1091" s="239">
        <f>IF('Сметы общ. территории'!$T$24="",1,0)</f>
        <v>0</v>
      </c>
    </row>
    <row r="1092" spans="1:1">
      <c r="A1092" s="239">
        <f>IF('Сметы общ. территории'!$U$24="",1,0)</f>
        <v>0</v>
      </c>
    </row>
    <row r="1093" spans="1:1">
      <c r="A1093" s="239">
        <f>IF('Сметы общ. территории'!$V$24="",1,0)</f>
        <v>0</v>
      </c>
    </row>
    <row r="1094" spans="1:1">
      <c r="A1094" s="239">
        <f>IF('Сметы общ. территории'!$W$24="",1,0)</f>
        <v>1</v>
      </c>
    </row>
    <row r="1095" spans="1:1">
      <c r="A1095" s="239">
        <f>IF('Сметы общ. территории'!$X$24="",1,0)</f>
        <v>0</v>
      </c>
    </row>
    <row r="1096" spans="1:1">
      <c r="A1096" s="239">
        <f>IF('Сметы общ. территории'!$Y$24="",1,0)</f>
        <v>0</v>
      </c>
    </row>
    <row r="1097" spans="1:1">
      <c r="A1097" s="239">
        <f>IF('Сметы общ. территории'!$Z$24="",1,0)</f>
        <v>1</v>
      </c>
    </row>
    <row r="1098" spans="1:1">
      <c r="A1098" s="239">
        <f>IF('Сметы общ. территории'!$AB$24="",1,0)</f>
        <v>1</v>
      </c>
    </row>
    <row r="1099" spans="1:1">
      <c r="A1099" s="239">
        <f>IF('Сметы общ. территории'!$AC$24="",1,0)</f>
        <v>1</v>
      </c>
    </row>
    <row r="1100" spans="1:1">
      <c r="A1100" s="239">
        <f>IF('Сметы общ. территории'!$AD$24="",1,0)</f>
        <v>1</v>
      </c>
    </row>
    <row r="1101" spans="1:1">
      <c r="A1101" s="239">
        <f>IF('Сметы общ. территории'!$AE$24="",1,0)</f>
        <v>1</v>
      </c>
    </row>
    <row r="1102" spans="1:1">
      <c r="A1102" s="239">
        <f>IF('Сметы общ. территории'!$AF$24="",1,0)</f>
        <v>1</v>
      </c>
    </row>
    <row r="1103" spans="1:1">
      <c r="A1103" s="239">
        <f>IF('Сметы общ. территории'!$AI$24="",1,0)</f>
        <v>1</v>
      </c>
    </row>
    <row r="1104" spans="1:1">
      <c r="A1104" s="239">
        <f>IF('Сметы общ. территории'!$AJ$24="",1,0)</f>
        <v>1</v>
      </c>
    </row>
    <row r="1105" spans="1:1">
      <c r="A1105" s="239">
        <f>IF('Сметы общ. территории'!$AK$24="",1,0)</f>
        <v>1</v>
      </c>
    </row>
    <row r="1106" spans="1:1">
      <c r="A1106" s="239">
        <f>IF('Сметы общ. территории'!$AL$24="",1,0)</f>
        <v>1</v>
      </c>
    </row>
    <row r="1107" spans="1:1">
      <c r="A1107" s="239">
        <f>IF('Сметы общ. территории'!$AM$24="",1,0)</f>
        <v>1</v>
      </c>
    </row>
    <row r="1108" spans="1:1">
      <c r="A1108" s="239">
        <f>IF('Сметы общ. территории'!$AN$24="",1,0)</f>
        <v>1</v>
      </c>
    </row>
    <row r="1109" spans="1:1">
      <c r="A1109" s="239">
        <f>IF('Сметы общ. территории'!$S$25="",1,0)</f>
        <v>0</v>
      </c>
    </row>
    <row r="1110" spans="1:1">
      <c r="A1110" s="239">
        <f>IF('Сметы общ. территории'!$T$25="",1,0)</f>
        <v>0</v>
      </c>
    </row>
    <row r="1111" spans="1:1">
      <c r="A1111" s="239">
        <f>IF('Сметы общ. территории'!$U$25="",1,0)</f>
        <v>0</v>
      </c>
    </row>
    <row r="1112" spans="1:1">
      <c r="A1112" s="239">
        <f>IF('Сметы общ. территории'!$V$25="",1,0)</f>
        <v>0</v>
      </c>
    </row>
    <row r="1113" spans="1:1">
      <c r="A1113" s="239">
        <f>IF('Сметы общ. территории'!$W$25="",1,0)</f>
        <v>1</v>
      </c>
    </row>
    <row r="1114" spans="1:1">
      <c r="A1114" s="239">
        <f>IF('Сметы общ. территории'!$X$25="",1,0)</f>
        <v>0</v>
      </c>
    </row>
    <row r="1115" spans="1:1">
      <c r="A1115" s="239">
        <f>IF('Сметы общ. территории'!$Y$25="",1,0)</f>
        <v>0</v>
      </c>
    </row>
    <row r="1116" spans="1:1">
      <c r="A1116" s="239">
        <f>IF('Сметы общ. территории'!$Z$25="",1,0)</f>
        <v>1</v>
      </c>
    </row>
    <row r="1117" spans="1:1">
      <c r="A1117" s="239">
        <f>IF('Сметы общ. территории'!$AB$25="",1,0)</f>
        <v>1</v>
      </c>
    </row>
    <row r="1118" spans="1:1">
      <c r="A1118" s="239">
        <f>IF('Сметы общ. территории'!$AC$25="",1,0)</f>
        <v>1</v>
      </c>
    </row>
    <row r="1119" spans="1:1">
      <c r="A1119" s="239">
        <f>IF('Сметы общ. территории'!$AD$25="",1,0)</f>
        <v>1</v>
      </c>
    </row>
    <row r="1120" spans="1:1">
      <c r="A1120" s="239">
        <f>IF('Сметы общ. территории'!$AE$25="",1,0)</f>
        <v>1</v>
      </c>
    </row>
    <row r="1121" spans="1:1">
      <c r="A1121" s="239">
        <f>IF('Сметы общ. территории'!$AF$25="",1,0)</f>
        <v>1</v>
      </c>
    </row>
    <row r="1122" spans="1:1">
      <c r="A1122" s="239">
        <f>IF('Сметы общ. территории'!$AI$25="",1,0)</f>
        <v>1</v>
      </c>
    </row>
    <row r="1123" spans="1:1">
      <c r="A1123" s="239">
        <f>IF('Сметы общ. территории'!$AJ$25="",1,0)</f>
        <v>1</v>
      </c>
    </row>
    <row r="1124" spans="1:1">
      <c r="A1124" s="239">
        <f>IF('Сметы общ. территории'!$AK$25="",1,0)</f>
        <v>1</v>
      </c>
    </row>
    <row r="1125" spans="1:1">
      <c r="A1125" s="239">
        <f>IF('Сметы общ. территории'!$AL$25="",1,0)</f>
        <v>1</v>
      </c>
    </row>
    <row r="1126" spans="1:1">
      <c r="A1126" s="239">
        <f>IF('Сметы общ. территории'!$AM$25="",1,0)</f>
        <v>1</v>
      </c>
    </row>
    <row r="1127" spans="1:1">
      <c r="A1127" s="239">
        <f>IF('Сметы общ. территории'!$AN$25="",1,0)</f>
        <v>1</v>
      </c>
    </row>
    <row r="1128" spans="1:1">
      <c r="A1128" s="239">
        <f>IF('Сметы общ. территории'!$S$26="",1,0)</f>
        <v>0</v>
      </c>
    </row>
    <row r="1129" spans="1:1">
      <c r="A1129" s="239">
        <f>IF('Сметы общ. территории'!$T$26="",1,0)</f>
        <v>0</v>
      </c>
    </row>
    <row r="1130" spans="1:1">
      <c r="A1130" s="239">
        <f>IF('Сметы общ. территории'!$U$26="",1,0)</f>
        <v>0</v>
      </c>
    </row>
    <row r="1131" spans="1:1">
      <c r="A1131" s="239">
        <f>IF('Сметы общ. территории'!$V$26="",1,0)</f>
        <v>0</v>
      </c>
    </row>
    <row r="1132" spans="1:1">
      <c r="A1132" s="239">
        <f>IF('Сметы общ. территории'!$W$26="",1,0)</f>
        <v>1</v>
      </c>
    </row>
    <row r="1133" spans="1:1">
      <c r="A1133" s="239">
        <f>IF('Сметы общ. территории'!$X$26="",1,0)</f>
        <v>0</v>
      </c>
    </row>
    <row r="1134" spans="1:1">
      <c r="A1134" s="239">
        <f>IF('Сметы общ. территории'!$Y$26="",1,0)</f>
        <v>0</v>
      </c>
    </row>
    <row r="1135" spans="1:1">
      <c r="A1135" s="239">
        <f>IF('Сметы общ. территории'!$Z$26="",1,0)</f>
        <v>1</v>
      </c>
    </row>
    <row r="1136" spans="1:1">
      <c r="A1136" s="239">
        <f>IF('Сметы общ. территории'!$AB$26="",1,0)</f>
        <v>1</v>
      </c>
    </row>
    <row r="1137" spans="1:1">
      <c r="A1137" s="239">
        <f>IF('Сметы общ. территории'!$AC$26="",1,0)</f>
        <v>1</v>
      </c>
    </row>
    <row r="1138" spans="1:1">
      <c r="A1138" s="239">
        <f>IF('Сметы общ. территории'!$AD$26="",1,0)</f>
        <v>1</v>
      </c>
    </row>
    <row r="1139" spans="1:1">
      <c r="A1139" s="239">
        <f>IF('Сметы общ. территории'!$AE$26="",1,0)</f>
        <v>1</v>
      </c>
    </row>
    <row r="1140" spans="1:1">
      <c r="A1140" s="239">
        <f>IF('Сметы общ. территории'!$AF$26="",1,0)</f>
        <v>1</v>
      </c>
    </row>
    <row r="1141" spans="1:1">
      <c r="A1141" s="239">
        <f>IF('Сметы общ. территории'!$AI$26="",1,0)</f>
        <v>1</v>
      </c>
    </row>
    <row r="1142" spans="1:1">
      <c r="A1142" s="239">
        <f>IF('Сметы общ. территории'!$AJ$26="",1,0)</f>
        <v>1</v>
      </c>
    </row>
    <row r="1143" spans="1:1">
      <c r="A1143" s="239">
        <f>IF('Сметы общ. территории'!$AK$26="",1,0)</f>
        <v>1</v>
      </c>
    </row>
    <row r="1144" spans="1:1">
      <c r="A1144" s="239">
        <f>IF('Сметы общ. территории'!$AL$26="",1,0)</f>
        <v>1</v>
      </c>
    </row>
    <row r="1145" spans="1:1">
      <c r="A1145" s="239">
        <f>IF('Сметы общ. территории'!$AM$26="",1,0)</f>
        <v>1</v>
      </c>
    </row>
    <row r="1146" spans="1:1">
      <c r="A1146" s="239">
        <f>IF('Сметы общ. территории'!$AN$26="",1,0)</f>
        <v>1</v>
      </c>
    </row>
    <row r="1147" spans="1:1">
      <c r="A1147" s="239">
        <f>IF('Сметы общ. территории'!$S$27="",1,0)</f>
        <v>0</v>
      </c>
    </row>
    <row r="1148" spans="1:1">
      <c r="A1148" s="239">
        <f>IF('Сметы общ. территории'!$T$27="",1,0)</f>
        <v>0</v>
      </c>
    </row>
    <row r="1149" spans="1:1">
      <c r="A1149" s="239">
        <f>IF('Сметы общ. территории'!$U$27="",1,0)</f>
        <v>0</v>
      </c>
    </row>
    <row r="1150" spans="1:1">
      <c r="A1150" s="239">
        <f>IF('Сметы общ. территории'!$V$27="",1,0)</f>
        <v>0</v>
      </c>
    </row>
    <row r="1151" spans="1:1">
      <c r="A1151" s="239">
        <f>IF('Сметы общ. территории'!$W$27="",1,0)</f>
        <v>1</v>
      </c>
    </row>
    <row r="1152" spans="1:1">
      <c r="A1152" s="239">
        <f>IF('Сметы общ. территории'!$X$27="",1,0)</f>
        <v>0</v>
      </c>
    </row>
    <row r="1153" spans="1:1">
      <c r="A1153" s="239">
        <f>IF('Сметы общ. территории'!$Y$27="",1,0)</f>
        <v>0</v>
      </c>
    </row>
    <row r="1154" spans="1:1">
      <c r="A1154" s="239">
        <f>IF('Сметы общ. территории'!$Z$27="",1,0)</f>
        <v>1</v>
      </c>
    </row>
    <row r="1155" spans="1:1">
      <c r="A1155" s="239">
        <f>IF('Сметы общ. территории'!$AB$27="",1,0)</f>
        <v>1</v>
      </c>
    </row>
    <row r="1156" spans="1:1">
      <c r="A1156" s="239">
        <f>IF('Сметы общ. территории'!$AC$27="",1,0)</f>
        <v>1</v>
      </c>
    </row>
    <row r="1157" spans="1:1">
      <c r="A1157" s="239">
        <f>IF('Сметы общ. территории'!$AD$27="",1,0)</f>
        <v>1</v>
      </c>
    </row>
    <row r="1158" spans="1:1">
      <c r="A1158" s="239">
        <f>IF('Сметы общ. территории'!$AE$27="",1,0)</f>
        <v>1</v>
      </c>
    </row>
    <row r="1159" spans="1:1">
      <c r="A1159" s="239">
        <f>IF('Сметы общ. территории'!$AF$27="",1,0)</f>
        <v>1</v>
      </c>
    </row>
    <row r="1160" spans="1:1">
      <c r="A1160" s="239">
        <f>IF('Сметы общ. территории'!$AI$27="",1,0)</f>
        <v>1</v>
      </c>
    </row>
    <row r="1161" spans="1:1">
      <c r="A1161" s="239">
        <f>IF('Сметы общ. территории'!$AJ$27="",1,0)</f>
        <v>1</v>
      </c>
    </row>
    <row r="1162" spans="1:1">
      <c r="A1162" s="239">
        <f>IF('Сметы общ. территории'!$AK$27="",1,0)</f>
        <v>1</v>
      </c>
    </row>
    <row r="1163" spans="1:1">
      <c r="A1163" s="239">
        <f>IF('Сметы общ. территории'!$AL$27="",1,0)</f>
        <v>1</v>
      </c>
    </row>
    <row r="1164" spans="1:1">
      <c r="A1164" s="239">
        <f>IF('Сметы общ. территории'!$AM$27="",1,0)</f>
        <v>1</v>
      </c>
    </row>
    <row r="1165" spans="1:1">
      <c r="A1165" s="239">
        <f>IF('Сметы общ. территории'!$AN$27="",1,0)</f>
        <v>1</v>
      </c>
    </row>
    <row r="1166" spans="1:1">
      <c r="A1166" s="239">
        <f>IF('Сметы общ. территории'!$S$28="",1,0)</f>
        <v>0</v>
      </c>
    </row>
    <row r="1167" spans="1:1">
      <c r="A1167" s="239">
        <f>IF('Сметы общ. территории'!$T$28="",1,0)</f>
        <v>0</v>
      </c>
    </row>
    <row r="1168" spans="1:1">
      <c r="A1168" s="239">
        <f>IF('Сметы общ. территории'!$U$28="",1,0)</f>
        <v>0</v>
      </c>
    </row>
    <row r="1169" spans="1:1">
      <c r="A1169" s="239">
        <f>IF('Сметы общ. территории'!$V$28="",1,0)</f>
        <v>0</v>
      </c>
    </row>
    <row r="1170" spans="1:1">
      <c r="A1170" s="239">
        <f>IF('Сметы общ. территории'!$W$28="",1,0)</f>
        <v>1</v>
      </c>
    </row>
    <row r="1171" spans="1:1">
      <c r="A1171" s="239">
        <f>IF('Сметы общ. территории'!$X$28="",1,0)</f>
        <v>0</v>
      </c>
    </row>
    <row r="1172" spans="1:1">
      <c r="A1172" s="239">
        <f>IF('Сметы общ. территории'!$Y$28="",1,0)</f>
        <v>0</v>
      </c>
    </row>
    <row r="1173" spans="1:1">
      <c r="A1173" s="239">
        <f>IF('Сметы общ. территории'!$Z$28="",1,0)</f>
        <v>1</v>
      </c>
    </row>
    <row r="1174" spans="1:1">
      <c r="A1174" s="239">
        <f>IF('Сметы общ. территории'!$AB$28="",1,0)</f>
        <v>1</v>
      </c>
    </row>
    <row r="1175" spans="1:1">
      <c r="A1175" s="239">
        <f>IF('Сметы общ. территории'!$AC$28="",1,0)</f>
        <v>1</v>
      </c>
    </row>
    <row r="1176" spans="1:1">
      <c r="A1176" s="239">
        <f>IF('Сметы общ. территории'!$AD$28="",1,0)</f>
        <v>1</v>
      </c>
    </row>
    <row r="1177" spans="1:1">
      <c r="A1177" s="239">
        <f>IF('Сметы общ. территории'!$AE$28="",1,0)</f>
        <v>1</v>
      </c>
    </row>
    <row r="1178" spans="1:1">
      <c r="A1178" s="239">
        <f>IF('Сметы общ. территории'!$AF$28="",1,0)</f>
        <v>1</v>
      </c>
    </row>
    <row r="1179" spans="1:1">
      <c r="A1179" s="239">
        <f>IF('Сметы общ. территории'!$AI$28="",1,0)</f>
        <v>1</v>
      </c>
    </row>
    <row r="1180" spans="1:1">
      <c r="A1180" s="239">
        <f>IF('Сметы общ. территории'!$AJ$28="",1,0)</f>
        <v>1</v>
      </c>
    </row>
    <row r="1181" spans="1:1">
      <c r="A1181" s="239">
        <f>IF('Сметы общ. территории'!$AK$28="",1,0)</f>
        <v>1</v>
      </c>
    </row>
    <row r="1182" spans="1:1">
      <c r="A1182" s="239">
        <f>IF('Сметы общ. территории'!$AL$28="",1,0)</f>
        <v>1</v>
      </c>
    </row>
    <row r="1183" spans="1:1">
      <c r="A1183" s="239">
        <f>IF('Сметы общ. территории'!$AM$28="",1,0)</f>
        <v>1</v>
      </c>
    </row>
    <row r="1184" spans="1:1">
      <c r="A1184" s="239">
        <f>IF('Сметы общ. территории'!$AN$28="",1,0)</f>
        <v>1</v>
      </c>
    </row>
    <row r="1185" spans="1:1">
      <c r="A1185" s="239">
        <f>IF('Сметы общ. территории'!$AG$24="",1,0)</f>
        <v>1</v>
      </c>
    </row>
    <row r="1186" spans="1:1">
      <c r="A1186" s="239">
        <f>IF('Сметы общ. территории'!$AG$25="",1,0)</f>
        <v>1</v>
      </c>
    </row>
    <row r="1187" spans="1:1">
      <c r="A1187" s="239">
        <f>IF('Сметы общ. территории'!$AG$26="",1,0)</f>
        <v>1</v>
      </c>
    </row>
    <row r="1188" spans="1:1">
      <c r="A1188" s="239">
        <f>IF('Сметы общ. территории'!$AG$27="",1,0)</f>
        <v>1</v>
      </c>
    </row>
    <row r="1189" spans="1:1">
      <c r="A1189" s="239">
        <f>IF('Сметы общ. территории'!$AG$28="",1,0)</f>
        <v>1</v>
      </c>
    </row>
    <row r="1190" spans="1:1">
      <c r="A1190" s="239">
        <f>IF('Сметы дворы'!$AE$15="",1,0)</f>
        <v>1</v>
      </c>
    </row>
    <row r="1191" spans="1:1">
      <c r="A1191" s="239">
        <f>IF('Сметы дворы'!$AE$16="",1,0)</f>
        <v>1</v>
      </c>
    </row>
    <row r="1192" spans="1:1">
      <c r="A1192" s="239">
        <f>IF('Сметы дворы'!$AE$17="",1,0)</f>
        <v>1</v>
      </c>
    </row>
    <row r="1193" spans="1:1">
      <c r="A1193" s="239">
        <f>IF('Сметы дворы'!$AE$18="",1,0)</f>
        <v>1</v>
      </c>
    </row>
    <row r="1194" spans="1:1">
      <c r="A1194" s="239">
        <f>IF('Сметы дворы'!$AE$19="",1,0)</f>
        <v>1</v>
      </c>
    </row>
    <row r="1195" spans="1:1">
      <c r="A1195" s="239">
        <f>IF('Сметы дворы'!$AE$20="",1,0)</f>
        <v>1</v>
      </c>
    </row>
    <row r="1196" spans="1:1">
      <c r="A1196" s="239">
        <f>IF('Сметы дворы'!$AE$21="",1,0)</f>
        <v>1</v>
      </c>
    </row>
    <row r="1197" spans="1:1">
      <c r="A1197" s="239">
        <f>IF('Сметы общ. территории'!$AG$15="",1,0)</f>
        <v>1</v>
      </c>
    </row>
    <row r="1198" spans="1:1">
      <c r="A1198" s="239">
        <f>IF('Сметы общ. территории'!$AG$16="",1,0)</f>
        <v>1</v>
      </c>
    </row>
    <row r="1199" spans="1:1">
      <c r="A1199" s="239">
        <f>IF('Сметы общ. территории'!$AG$17="",1,0)</f>
        <v>1</v>
      </c>
    </row>
    <row r="1200" spans="1:1">
      <c r="A1200" s="239">
        <f>IF('Сметы общ. территории'!$AG$18="",1,0)</f>
        <v>1</v>
      </c>
    </row>
    <row r="1201" spans="1:1">
      <c r="A1201" s="239">
        <f>IF('Сметы общ. территории'!$AG$19="",1,0)</f>
        <v>1</v>
      </c>
    </row>
    <row r="1202" spans="1:1">
      <c r="A1202" s="239">
        <f>IF('Сметы общ. территории'!$AG$20="",1,0)</f>
        <v>1</v>
      </c>
    </row>
    <row r="1203" spans="1:1">
      <c r="A1203" s="239">
        <f>IF('Сметы общ. территории'!$AG$21="",1,0)</f>
        <v>1</v>
      </c>
    </row>
  </sheetData>
  <sheetProtection formatColumns="0" formatRows="0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MO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OCATION">
    <tabColor indexed="47"/>
  </sheetPr>
  <dimension ref="A1:G4246"/>
  <sheetViews>
    <sheetView showGridLines="0" zoomScaleNormal="100" workbookViewId="0"/>
  </sheetViews>
  <sheetFormatPr defaultRowHeight="11.25"/>
  <cols>
    <col min="1" max="16384" width="9.140625" style="45"/>
  </cols>
  <sheetData>
    <row r="1" spans="1:7">
      <c r="A1" s="45" t="s">
        <v>318</v>
      </c>
      <c r="B1" s="45" t="s">
        <v>305</v>
      </c>
      <c r="C1" s="45" t="s">
        <v>307</v>
      </c>
      <c r="D1" s="45" t="s">
        <v>493</v>
      </c>
      <c r="E1" s="45" t="s">
        <v>320</v>
      </c>
      <c r="F1" s="45" t="s">
        <v>104</v>
      </c>
    </row>
    <row r="2" spans="1:7">
      <c r="A2" s="45" t="s">
        <v>582</v>
      </c>
      <c r="B2" s="45" t="s">
        <v>579</v>
      </c>
      <c r="C2" s="45" t="s">
        <v>580</v>
      </c>
      <c r="D2" s="45" t="s">
        <v>581</v>
      </c>
      <c r="E2" s="45" t="s">
        <v>583</v>
      </c>
      <c r="F2" s="45" t="s">
        <v>584</v>
      </c>
      <c r="G2" s="237">
        <f t="shared" ref="G2:G65" si="0">IF(ISNA(MATCH(E2,List04_oktmo_np_range,0)),0,1)</f>
        <v>0</v>
      </c>
    </row>
    <row r="3" spans="1:7">
      <c r="A3" s="45" t="s">
        <v>585</v>
      </c>
      <c r="B3" s="45" t="s">
        <v>579</v>
      </c>
      <c r="C3" s="45" t="s">
        <v>580</v>
      </c>
      <c r="D3" s="45" t="s">
        <v>581</v>
      </c>
      <c r="E3" s="45" t="s">
        <v>586</v>
      </c>
      <c r="F3" s="45" t="s">
        <v>584</v>
      </c>
      <c r="G3" s="237">
        <f t="shared" si="0"/>
        <v>0</v>
      </c>
    </row>
    <row r="4" spans="1:7">
      <c r="A4" s="45" t="s">
        <v>587</v>
      </c>
      <c r="B4" s="45" t="s">
        <v>579</v>
      </c>
      <c r="C4" s="45" t="s">
        <v>580</v>
      </c>
      <c r="D4" s="45" t="s">
        <v>581</v>
      </c>
      <c r="E4" s="45" t="s">
        <v>588</v>
      </c>
      <c r="F4" s="45" t="s">
        <v>584</v>
      </c>
      <c r="G4" s="237">
        <f t="shared" si="0"/>
        <v>0</v>
      </c>
    </row>
    <row r="5" spans="1:7">
      <c r="A5" s="45" t="s">
        <v>589</v>
      </c>
      <c r="B5" s="45" t="s">
        <v>579</v>
      </c>
      <c r="C5" s="45" t="s">
        <v>580</v>
      </c>
      <c r="D5" s="45" t="s">
        <v>581</v>
      </c>
      <c r="E5" s="45" t="s">
        <v>590</v>
      </c>
      <c r="F5" s="45" t="s">
        <v>584</v>
      </c>
      <c r="G5" s="237">
        <f t="shared" si="0"/>
        <v>0</v>
      </c>
    </row>
    <row r="6" spans="1:7">
      <c r="A6" s="45" t="s">
        <v>591</v>
      </c>
      <c r="B6" s="45" t="s">
        <v>579</v>
      </c>
      <c r="C6" s="45" t="s">
        <v>580</v>
      </c>
      <c r="D6" s="45" t="s">
        <v>581</v>
      </c>
      <c r="E6" s="45" t="s">
        <v>592</v>
      </c>
      <c r="F6" s="45" t="s">
        <v>584</v>
      </c>
      <c r="G6" s="237">
        <f t="shared" si="0"/>
        <v>0</v>
      </c>
    </row>
    <row r="7" spans="1:7">
      <c r="A7" s="45" t="s">
        <v>593</v>
      </c>
      <c r="B7" s="45" t="s">
        <v>579</v>
      </c>
      <c r="C7" s="45" t="s">
        <v>580</v>
      </c>
      <c r="D7" s="45" t="s">
        <v>581</v>
      </c>
      <c r="E7" s="45" t="s">
        <v>594</v>
      </c>
      <c r="F7" s="45" t="s">
        <v>584</v>
      </c>
      <c r="G7" s="237">
        <f t="shared" si="0"/>
        <v>0</v>
      </c>
    </row>
    <row r="8" spans="1:7">
      <c r="A8" s="45" t="s">
        <v>595</v>
      </c>
      <c r="B8" s="45" t="s">
        <v>579</v>
      </c>
      <c r="C8" s="45" t="s">
        <v>580</v>
      </c>
      <c r="D8" s="45" t="s">
        <v>581</v>
      </c>
      <c r="E8" s="45" t="s">
        <v>596</v>
      </c>
      <c r="F8" s="45" t="s">
        <v>584</v>
      </c>
      <c r="G8" s="237">
        <f t="shared" si="0"/>
        <v>0</v>
      </c>
    </row>
    <row r="9" spans="1:7">
      <c r="A9" s="45" t="s">
        <v>597</v>
      </c>
      <c r="B9" s="45" t="s">
        <v>579</v>
      </c>
      <c r="C9" s="45" t="s">
        <v>580</v>
      </c>
      <c r="D9" s="45" t="s">
        <v>581</v>
      </c>
      <c r="E9" s="45" t="s">
        <v>598</v>
      </c>
      <c r="F9" s="45" t="s">
        <v>584</v>
      </c>
      <c r="G9" s="237">
        <f t="shared" si="0"/>
        <v>0</v>
      </c>
    </row>
    <row r="10" spans="1:7">
      <c r="A10" s="45" t="s">
        <v>599</v>
      </c>
      <c r="B10" s="45" t="s">
        <v>579</v>
      </c>
      <c r="C10" s="45" t="s">
        <v>580</v>
      </c>
      <c r="D10" s="45" t="s">
        <v>581</v>
      </c>
      <c r="E10" s="45" t="s">
        <v>600</v>
      </c>
      <c r="F10" s="45" t="s">
        <v>584</v>
      </c>
      <c r="G10" s="237">
        <f t="shared" si="0"/>
        <v>0</v>
      </c>
    </row>
    <row r="11" spans="1:7">
      <c r="A11" s="45" t="s">
        <v>601</v>
      </c>
      <c r="B11" s="45" t="s">
        <v>579</v>
      </c>
      <c r="C11" s="45" t="s">
        <v>580</v>
      </c>
      <c r="D11" s="45" t="s">
        <v>581</v>
      </c>
      <c r="E11" s="45" t="s">
        <v>602</v>
      </c>
      <c r="F11" s="45" t="s">
        <v>584</v>
      </c>
      <c r="G11" s="237">
        <f t="shared" si="0"/>
        <v>0</v>
      </c>
    </row>
    <row r="12" spans="1:7">
      <c r="A12" s="45" t="s">
        <v>603</v>
      </c>
      <c r="B12" s="45" t="s">
        <v>579</v>
      </c>
      <c r="C12" s="45" t="s">
        <v>580</v>
      </c>
      <c r="D12" s="45" t="s">
        <v>581</v>
      </c>
      <c r="E12" s="45" t="s">
        <v>604</v>
      </c>
      <c r="F12" s="45" t="s">
        <v>584</v>
      </c>
      <c r="G12" s="237">
        <f t="shared" si="0"/>
        <v>0</v>
      </c>
    </row>
    <row r="13" spans="1:7">
      <c r="A13" s="45" t="s">
        <v>605</v>
      </c>
      <c r="B13" s="45" t="s">
        <v>579</v>
      </c>
      <c r="C13" s="45" t="s">
        <v>580</v>
      </c>
      <c r="D13" s="45" t="s">
        <v>581</v>
      </c>
      <c r="E13" s="45" t="s">
        <v>606</v>
      </c>
      <c r="F13" s="45" t="s">
        <v>584</v>
      </c>
      <c r="G13" s="237">
        <f t="shared" si="0"/>
        <v>0</v>
      </c>
    </row>
    <row r="14" spans="1:7">
      <c r="A14" s="45" t="s">
        <v>607</v>
      </c>
      <c r="B14" s="45" t="s">
        <v>579</v>
      </c>
      <c r="C14" s="45" t="s">
        <v>580</v>
      </c>
      <c r="D14" s="45" t="s">
        <v>581</v>
      </c>
      <c r="E14" s="45" t="s">
        <v>608</v>
      </c>
      <c r="F14" s="45" t="s">
        <v>584</v>
      </c>
      <c r="G14" s="237">
        <f t="shared" si="0"/>
        <v>0</v>
      </c>
    </row>
    <row r="15" spans="1:7">
      <c r="A15" s="45" t="s">
        <v>609</v>
      </c>
      <c r="B15" s="45" t="s">
        <v>579</v>
      </c>
      <c r="C15" s="45" t="s">
        <v>580</v>
      </c>
      <c r="D15" s="45" t="s">
        <v>581</v>
      </c>
      <c r="E15" s="45" t="s">
        <v>610</v>
      </c>
      <c r="F15" s="45" t="s">
        <v>584</v>
      </c>
      <c r="G15" s="237">
        <f t="shared" si="0"/>
        <v>0</v>
      </c>
    </row>
    <row r="16" spans="1:7">
      <c r="A16" s="45" t="s">
        <v>611</v>
      </c>
      <c r="B16" s="45" t="s">
        <v>579</v>
      </c>
      <c r="C16" s="45" t="s">
        <v>580</v>
      </c>
      <c r="D16" s="45" t="s">
        <v>581</v>
      </c>
      <c r="E16" s="45" t="s">
        <v>612</v>
      </c>
      <c r="F16" s="45" t="s">
        <v>584</v>
      </c>
      <c r="G16" s="237">
        <f t="shared" si="0"/>
        <v>0</v>
      </c>
    </row>
    <row r="17" spans="1:7">
      <c r="A17" s="45" t="s">
        <v>613</v>
      </c>
      <c r="B17" s="45" t="s">
        <v>579</v>
      </c>
      <c r="C17" s="45" t="s">
        <v>580</v>
      </c>
      <c r="D17" s="45" t="s">
        <v>581</v>
      </c>
      <c r="E17" s="45" t="s">
        <v>614</v>
      </c>
      <c r="F17" s="45" t="s">
        <v>584</v>
      </c>
      <c r="G17" s="237">
        <f t="shared" si="0"/>
        <v>0</v>
      </c>
    </row>
    <row r="18" spans="1:7">
      <c r="A18" s="45" t="s">
        <v>615</v>
      </c>
      <c r="B18" s="45" t="s">
        <v>579</v>
      </c>
      <c r="C18" s="45" t="s">
        <v>580</v>
      </c>
      <c r="D18" s="45" t="s">
        <v>581</v>
      </c>
      <c r="E18" s="45" t="s">
        <v>616</v>
      </c>
      <c r="F18" s="45" t="s">
        <v>584</v>
      </c>
      <c r="G18" s="237">
        <f t="shared" si="0"/>
        <v>0</v>
      </c>
    </row>
    <row r="19" spans="1:7">
      <c r="A19" s="45" t="s">
        <v>617</v>
      </c>
      <c r="B19" s="45" t="s">
        <v>579</v>
      </c>
      <c r="C19" s="45" t="s">
        <v>580</v>
      </c>
      <c r="D19" s="45" t="s">
        <v>581</v>
      </c>
      <c r="E19" s="45" t="s">
        <v>618</v>
      </c>
      <c r="F19" s="45" t="s">
        <v>584</v>
      </c>
      <c r="G19" s="237">
        <f t="shared" si="0"/>
        <v>0</v>
      </c>
    </row>
    <row r="20" spans="1:7">
      <c r="A20" s="45" t="s">
        <v>619</v>
      </c>
      <c r="B20" s="45" t="s">
        <v>579</v>
      </c>
      <c r="C20" s="45" t="s">
        <v>580</v>
      </c>
      <c r="D20" s="45" t="s">
        <v>581</v>
      </c>
      <c r="E20" s="45" t="s">
        <v>620</v>
      </c>
      <c r="F20" s="45" t="s">
        <v>584</v>
      </c>
      <c r="G20" s="237">
        <f t="shared" si="0"/>
        <v>0</v>
      </c>
    </row>
    <row r="21" spans="1:7">
      <c r="A21" s="45" t="s">
        <v>621</v>
      </c>
      <c r="B21" s="45" t="s">
        <v>579</v>
      </c>
      <c r="C21" s="45" t="s">
        <v>580</v>
      </c>
      <c r="D21" s="45" t="s">
        <v>581</v>
      </c>
      <c r="E21" s="45" t="s">
        <v>622</v>
      </c>
      <c r="F21" s="45" t="s">
        <v>584</v>
      </c>
      <c r="G21" s="237">
        <f t="shared" si="0"/>
        <v>0</v>
      </c>
    </row>
    <row r="22" spans="1:7">
      <c r="A22" s="45" t="s">
        <v>623</v>
      </c>
      <c r="B22" s="45" t="s">
        <v>579</v>
      </c>
      <c r="C22" s="45" t="s">
        <v>580</v>
      </c>
      <c r="D22" s="45" t="s">
        <v>581</v>
      </c>
      <c r="E22" s="45" t="s">
        <v>624</v>
      </c>
      <c r="F22" s="45" t="s">
        <v>584</v>
      </c>
      <c r="G22" s="237">
        <f t="shared" si="0"/>
        <v>0</v>
      </c>
    </row>
    <row r="23" spans="1:7">
      <c r="A23" s="45" t="s">
        <v>625</v>
      </c>
      <c r="B23" s="45" t="s">
        <v>579</v>
      </c>
      <c r="C23" s="45" t="s">
        <v>580</v>
      </c>
      <c r="D23" s="45" t="s">
        <v>581</v>
      </c>
      <c r="E23" s="45" t="s">
        <v>626</v>
      </c>
      <c r="F23" s="45" t="s">
        <v>627</v>
      </c>
      <c r="G23" s="237">
        <f t="shared" si="0"/>
        <v>0</v>
      </c>
    </row>
    <row r="24" spans="1:7">
      <c r="A24" s="45" t="s">
        <v>628</v>
      </c>
      <c r="B24" s="45" t="s">
        <v>579</v>
      </c>
      <c r="C24" s="45" t="s">
        <v>580</v>
      </c>
      <c r="D24" s="45" t="s">
        <v>581</v>
      </c>
      <c r="E24" s="45" t="s">
        <v>629</v>
      </c>
      <c r="F24" s="45" t="s">
        <v>630</v>
      </c>
      <c r="G24" s="237">
        <f t="shared" si="0"/>
        <v>0</v>
      </c>
    </row>
    <row r="25" spans="1:7">
      <c r="A25" s="45" t="s">
        <v>631</v>
      </c>
      <c r="B25" s="45" t="s">
        <v>579</v>
      </c>
      <c r="C25" s="45" t="s">
        <v>580</v>
      </c>
      <c r="D25" s="45" t="s">
        <v>581</v>
      </c>
      <c r="E25" s="45" t="s">
        <v>632</v>
      </c>
      <c r="F25" s="45" t="s">
        <v>633</v>
      </c>
      <c r="G25" s="237">
        <f t="shared" si="0"/>
        <v>0</v>
      </c>
    </row>
    <row r="26" spans="1:7">
      <c r="A26" s="45" t="s">
        <v>636</v>
      </c>
      <c r="B26" s="45" t="s">
        <v>579</v>
      </c>
      <c r="C26" s="45" t="s">
        <v>634</v>
      </c>
      <c r="D26" s="45" t="s">
        <v>635</v>
      </c>
      <c r="E26" s="45" t="s">
        <v>637</v>
      </c>
      <c r="F26" s="45" t="s">
        <v>584</v>
      </c>
      <c r="G26" s="237">
        <f t="shared" si="0"/>
        <v>0</v>
      </c>
    </row>
    <row r="27" spans="1:7">
      <c r="A27" s="45" t="s">
        <v>638</v>
      </c>
      <c r="B27" s="45" t="s">
        <v>579</v>
      </c>
      <c r="C27" s="45" t="s">
        <v>634</v>
      </c>
      <c r="D27" s="45" t="s">
        <v>635</v>
      </c>
      <c r="E27" s="45" t="s">
        <v>639</v>
      </c>
      <c r="F27" s="45" t="s">
        <v>584</v>
      </c>
      <c r="G27" s="237">
        <f t="shared" si="0"/>
        <v>0</v>
      </c>
    </row>
    <row r="28" spans="1:7">
      <c r="A28" s="45" t="s">
        <v>640</v>
      </c>
      <c r="B28" s="45" t="s">
        <v>579</v>
      </c>
      <c r="C28" s="45" t="s">
        <v>634</v>
      </c>
      <c r="D28" s="45" t="s">
        <v>635</v>
      </c>
      <c r="E28" s="45" t="s">
        <v>641</v>
      </c>
      <c r="F28" s="45" t="s">
        <v>584</v>
      </c>
      <c r="G28" s="237">
        <f t="shared" si="0"/>
        <v>0</v>
      </c>
    </row>
    <row r="29" spans="1:7">
      <c r="A29" s="45" t="s">
        <v>642</v>
      </c>
      <c r="B29" s="45" t="s">
        <v>579</v>
      </c>
      <c r="C29" s="45" t="s">
        <v>634</v>
      </c>
      <c r="D29" s="45" t="s">
        <v>635</v>
      </c>
      <c r="E29" s="45" t="s">
        <v>643</v>
      </c>
      <c r="F29" s="45" t="s">
        <v>584</v>
      </c>
      <c r="G29" s="237">
        <f t="shared" si="0"/>
        <v>0</v>
      </c>
    </row>
    <row r="30" spans="1:7">
      <c r="A30" s="45" t="s">
        <v>644</v>
      </c>
      <c r="B30" s="45" t="s">
        <v>579</v>
      </c>
      <c r="C30" s="45" t="s">
        <v>634</v>
      </c>
      <c r="D30" s="45" t="s">
        <v>635</v>
      </c>
      <c r="E30" s="45" t="s">
        <v>645</v>
      </c>
      <c r="F30" s="45" t="s">
        <v>584</v>
      </c>
      <c r="G30" s="237">
        <f t="shared" si="0"/>
        <v>0</v>
      </c>
    </row>
    <row r="31" spans="1:7">
      <c r="A31" s="45" t="s">
        <v>646</v>
      </c>
      <c r="B31" s="45" t="s">
        <v>579</v>
      </c>
      <c r="C31" s="45" t="s">
        <v>634</v>
      </c>
      <c r="D31" s="45" t="s">
        <v>635</v>
      </c>
      <c r="E31" s="45" t="s">
        <v>647</v>
      </c>
      <c r="F31" s="45" t="s">
        <v>584</v>
      </c>
      <c r="G31" s="237">
        <f t="shared" si="0"/>
        <v>0</v>
      </c>
    </row>
    <row r="32" spans="1:7">
      <c r="A32" s="45" t="s">
        <v>648</v>
      </c>
      <c r="B32" s="45" t="s">
        <v>579</v>
      </c>
      <c r="C32" s="45" t="s">
        <v>634</v>
      </c>
      <c r="D32" s="45" t="s">
        <v>635</v>
      </c>
      <c r="E32" s="45" t="s">
        <v>649</v>
      </c>
      <c r="F32" s="45" t="s">
        <v>584</v>
      </c>
      <c r="G32" s="237">
        <f t="shared" si="0"/>
        <v>0</v>
      </c>
    </row>
    <row r="33" spans="1:7">
      <c r="A33" s="45" t="s">
        <v>650</v>
      </c>
      <c r="B33" s="45" t="s">
        <v>579</v>
      </c>
      <c r="C33" s="45" t="s">
        <v>634</v>
      </c>
      <c r="D33" s="45" t="s">
        <v>635</v>
      </c>
      <c r="E33" s="45" t="s">
        <v>651</v>
      </c>
      <c r="F33" s="45" t="s">
        <v>584</v>
      </c>
      <c r="G33" s="237">
        <f t="shared" si="0"/>
        <v>0</v>
      </c>
    </row>
    <row r="34" spans="1:7">
      <c r="A34" s="45" t="s">
        <v>652</v>
      </c>
      <c r="B34" s="45" t="s">
        <v>579</v>
      </c>
      <c r="C34" s="45" t="s">
        <v>634</v>
      </c>
      <c r="D34" s="45" t="s">
        <v>635</v>
      </c>
      <c r="E34" s="45" t="s">
        <v>653</v>
      </c>
      <c r="F34" s="45" t="s">
        <v>584</v>
      </c>
      <c r="G34" s="237">
        <f t="shared" si="0"/>
        <v>0</v>
      </c>
    </row>
    <row r="35" spans="1:7">
      <c r="A35" s="45" t="s">
        <v>654</v>
      </c>
      <c r="B35" s="45" t="s">
        <v>579</v>
      </c>
      <c r="C35" s="45" t="s">
        <v>634</v>
      </c>
      <c r="D35" s="45" t="s">
        <v>635</v>
      </c>
      <c r="E35" s="45" t="s">
        <v>655</v>
      </c>
      <c r="F35" s="45" t="s">
        <v>633</v>
      </c>
      <c r="G35" s="237">
        <f t="shared" si="0"/>
        <v>0</v>
      </c>
    </row>
    <row r="36" spans="1:7">
      <c r="A36" s="45" t="s">
        <v>658</v>
      </c>
      <c r="B36" s="45" t="s">
        <v>579</v>
      </c>
      <c r="C36" s="45" t="s">
        <v>656</v>
      </c>
      <c r="D36" s="45" t="s">
        <v>657</v>
      </c>
      <c r="E36" s="45" t="s">
        <v>659</v>
      </c>
      <c r="F36" s="45" t="s">
        <v>584</v>
      </c>
      <c r="G36" s="237">
        <f t="shared" si="0"/>
        <v>0</v>
      </c>
    </row>
    <row r="37" spans="1:7">
      <c r="A37" s="45" t="s">
        <v>660</v>
      </c>
      <c r="B37" s="45" t="s">
        <v>579</v>
      </c>
      <c r="C37" s="45" t="s">
        <v>656</v>
      </c>
      <c r="D37" s="45" t="s">
        <v>657</v>
      </c>
      <c r="E37" s="45" t="s">
        <v>661</v>
      </c>
      <c r="F37" s="45" t="s">
        <v>584</v>
      </c>
      <c r="G37" s="237">
        <f t="shared" si="0"/>
        <v>0</v>
      </c>
    </row>
    <row r="38" spans="1:7">
      <c r="A38" s="45" t="s">
        <v>662</v>
      </c>
      <c r="B38" s="45" t="s">
        <v>579</v>
      </c>
      <c r="C38" s="45" t="s">
        <v>656</v>
      </c>
      <c r="D38" s="45" t="s">
        <v>657</v>
      </c>
      <c r="E38" s="45" t="s">
        <v>663</v>
      </c>
      <c r="F38" s="45" t="s">
        <v>584</v>
      </c>
      <c r="G38" s="237">
        <f t="shared" si="0"/>
        <v>0</v>
      </c>
    </row>
    <row r="39" spans="1:7">
      <c r="A39" s="45" t="s">
        <v>664</v>
      </c>
      <c r="B39" s="45" t="s">
        <v>579</v>
      </c>
      <c r="C39" s="45" t="s">
        <v>656</v>
      </c>
      <c r="D39" s="45" t="s">
        <v>657</v>
      </c>
      <c r="E39" s="45" t="s">
        <v>665</v>
      </c>
      <c r="F39" s="45" t="s">
        <v>584</v>
      </c>
      <c r="G39" s="237">
        <f t="shared" si="0"/>
        <v>0</v>
      </c>
    </row>
    <row r="40" spans="1:7">
      <c r="A40" s="45" t="s">
        <v>666</v>
      </c>
      <c r="B40" s="45" t="s">
        <v>579</v>
      </c>
      <c r="C40" s="45" t="s">
        <v>656</v>
      </c>
      <c r="D40" s="45" t="s">
        <v>657</v>
      </c>
      <c r="E40" s="45" t="s">
        <v>667</v>
      </c>
      <c r="F40" s="45" t="s">
        <v>584</v>
      </c>
      <c r="G40" s="237">
        <f t="shared" si="0"/>
        <v>0</v>
      </c>
    </row>
    <row r="41" spans="1:7">
      <c r="A41" s="45" t="s">
        <v>668</v>
      </c>
      <c r="B41" s="45" t="s">
        <v>579</v>
      </c>
      <c r="C41" s="45" t="s">
        <v>656</v>
      </c>
      <c r="D41" s="45" t="s">
        <v>657</v>
      </c>
      <c r="E41" s="45" t="s">
        <v>669</v>
      </c>
      <c r="F41" s="45" t="s">
        <v>584</v>
      </c>
      <c r="G41" s="237">
        <f t="shared" si="0"/>
        <v>0</v>
      </c>
    </row>
    <row r="42" spans="1:7">
      <c r="A42" s="45" t="s">
        <v>670</v>
      </c>
      <c r="B42" s="45" t="s">
        <v>579</v>
      </c>
      <c r="C42" s="45" t="s">
        <v>656</v>
      </c>
      <c r="D42" s="45" t="s">
        <v>657</v>
      </c>
      <c r="E42" s="45" t="s">
        <v>671</v>
      </c>
      <c r="F42" s="45" t="s">
        <v>584</v>
      </c>
      <c r="G42" s="237">
        <f t="shared" si="0"/>
        <v>0</v>
      </c>
    </row>
    <row r="43" spans="1:7">
      <c r="A43" s="45" t="s">
        <v>672</v>
      </c>
      <c r="B43" s="45" t="s">
        <v>579</v>
      </c>
      <c r="C43" s="45" t="s">
        <v>656</v>
      </c>
      <c r="D43" s="45" t="s">
        <v>657</v>
      </c>
      <c r="E43" s="45" t="s">
        <v>673</v>
      </c>
      <c r="F43" s="45" t="s">
        <v>584</v>
      </c>
      <c r="G43" s="237">
        <f t="shared" si="0"/>
        <v>0</v>
      </c>
    </row>
    <row r="44" spans="1:7">
      <c r="A44" s="45" t="s">
        <v>674</v>
      </c>
      <c r="B44" s="45" t="s">
        <v>579</v>
      </c>
      <c r="C44" s="45" t="s">
        <v>656</v>
      </c>
      <c r="D44" s="45" t="s">
        <v>657</v>
      </c>
      <c r="E44" s="45" t="s">
        <v>675</v>
      </c>
      <c r="F44" s="45" t="s">
        <v>584</v>
      </c>
      <c r="G44" s="237">
        <f t="shared" si="0"/>
        <v>0</v>
      </c>
    </row>
    <row r="45" spans="1:7">
      <c r="A45" s="45" t="s">
        <v>676</v>
      </c>
      <c r="B45" s="45" t="s">
        <v>579</v>
      </c>
      <c r="C45" s="45" t="s">
        <v>656</v>
      </c>
      <c r="D45" s="45" t="s">
        <v>657</v>
      </c>
      <c r="E45" s="45" t="s">
        <v>677</v>
      </c>
      <c r="F45" s="45" t="s">
        <v>584</v>
      </c>
      <c r="G45" s="237">
        <f t="shared" si="0"/>
        <v>0</v>
      </c>
    </row>
    <row r="46" spans="1:7">
      <c r="A46" s="45" t="s">
        <v>678</v>
      </c>
      <c r="B46" s="45" t="s">
        <v>579</v>
      </c>
      <c r="C46" s="45" t="s">
        <v>656</v>
      </c>
      <c r="D46" s="45" t="s">
        <v>657</v>
      </c>
      <c r="E46" s="45" t="s">
        <v>679</v>
      </c>
      <c r="F46" s="45" t="s">
        <v>584</v>
      </c>
      <c r="G46" s="237">
        <f t="shared" si="0"/>
        <v>0</v>
      </c>
    </row>
    <row r="47" spans="1:7">
      <c r="A47" s="45" t="s">
        <v>680</v>
      </c>
      <c r="B47" s="45" t="s">
        <v>579</v>
      </c>
      <c r="C47" s="45" t="s">
        <v>656</v>
      </c>
      <c r="D47" s="45" t="s">
        <v>657</v>
      </c>
      <c r="E47" s="45" t="s">
        <v>681</v>
      </c>
      <c r="F47" s="45" t="s">
        <v>584</v>
      </c>
      <c r="G47" s="237">
        <f t="shared" si="0"/>
        <v>0</v>
      </c>
    </row>
    <row r="48" spans="1:7">
      <c r="A48" s="45" t="s">
        <v>682</v>
      </c>
      <c r="B48" s="45" t="s">
        <v>579</v>
      </c>
      <c r="C48" s="45" t="s">
        <v>656</v>
      </c>
      <c r="D48" s="45" t="s">
        <v>657</v>
      </c>
      <c r="E48" s="45" t="s">
        <v>683</v>
      </c>
      <c r="F48" s="45" t="s">
        <v>584</v>
      </c>
      <c r="G48" s="237">
        <f t="shared" si="0"/>
        <v>0</v>
      </c>
    </row>
    <row r="49" spans="1:7">
      <c r="A49" s="45" t="s">
        <v>684</v>
      </c>
      <c r="B49" s="45" t="s">
        <v>579</v>
      </c>
      <c r="C49" s="45" t="s">
        <v>656</v>
      </c>
      <c r="D49" s="45" t="s">
        <v>657</v>
      </c>
      <c r="E49" s="45" t="s">
        <v>685</v>
      </c>
      <c r="F49" s="45" t="s">
        <v>584</v>
      </c>
      <c r="G49" s="237">
        <f t="shared" si="0"/>
        <v>0</v>
      </c>
    </row>
    <row r="50" spans="1:7">
      <c r="A50" s="45" t="s">
        <v>686</v>
      </c>
      <c r="B50" s="45" t="s">
        <v>579</v>
      </c>
      <c r="C50" s="45" t="s">
        <v>656</v>
      </c>
      <c r="D50" s="45" t="s">
        <v>657</v>
      </c>
      <c r="E50" s="45" t="s">
        <v>687</v>
      </c>
      <c r="F50" s="45" t="s">
        <v>633</v>
      </c>
      <c r="G50" s="237">
        <f t="shared" si="0"/>
        <v>0</v>
      </c>
    </row>
    <row r="51" spans="1:7">
      <c r="A51" s="45" t="s">
        <v>690</v>
      </c>
      <c r="B51" s="45" t="s">
        <v>579</v>
      </c>
      <c r="C51" s="45" t="s">
        <v>688</v>
      </c>
      <c r="D51" s="45" t="s">
        <v>689</v>
      </c>
      <c r="E51" s="45" t="s">
        <v>691</v>
      </c>
      <c r="F51" s="45" t="s">
        <v>584</v>
      </c>
      <c r="G51" s="237">
        <f t="shared" si="0"/>
        <v>0</v>
      </c>
    </row>
    <row r="52" spans="1:7">
      <c r="A52" s="45" t="s">
        <v>692</v>
      </c>
      <c r="B52" s="45" t="s">
        <v>579</v>
      </c>
      <c r="C52" s="45" t="s">
        <v>688</v>
      </c>
      <c r="D52" s="45" t="s">
        <v>689</v>
      </c>
      <c r="E52" s="45" t="s">
        <v>693</v>
      </c>
      <c r="F52" s="45" t="s">
        <v>584</v>
      </c>
      <c r="G52" s="237">
        <f t="shared" si="0"/>
        <v>0</v>
      </c>
    </row>
    <row r="53" spans="1:7">
      <c r="A53" s="45" t="s">
        <v>694</v>
      </c>
      <c r="B53" s="45" t="s">
        <v>579</v>
      </c>
      <c r="C53" s="45" t="s">
        <v>688</v>
      </c>
      <c r="D53" s="45" t="s">
        <v>689</v>
      </c>
      <c r="E53" s="45" t="s">
        <v>695</v>
      </c>
      <c r="F53" s="45" t="s">
        <v>584</v>
      </c>
      <c r="G53" s="237">
        <f t="shared" si="0"/>
        <v>0</v>
      </c>
    </row>
    <row r="54" spans="1:7">
      <c r="A54" s="45" t="s">
        <v>696</v>
      </c>
      <c r="B54" s="45" t="s">
        <v>579</v>
      </c>
      <c r="C54" s="45" t="s">
        <v>688</v>
      </c>
      <c r="D54" s="45" t="s">
        <v>689</v>
      </c>
      <c r="E54" s="45" t="s">
        <v>697</v>
      </c>
      <c r="F54" s="45" t="s">
        <v>584</v>
      </c>
      <c r="G54" s="237">
        <f t="shared" si="0"/>
        <v>0</v>
      </c>
    </row>
    <row r="55" spans="1:7">
      <c r="A55" s="45" t="s">
        <v>698</v>
      </c>
      <c r="B55" s="45" t="s">
        <v>579</v>
      </c>
      <c r="C55" s="45" t="s">
        <v>688</v>
      </c>
      <c r="D55" s="45" t="s">
        <v>689</v>
      </c>
      <c r="E55" s="45" t="s">
        <v>699</v>
      </c>
      <c r="F55" s="45" t="s">
        <v>584</v>
      </c>
      <c r="G55" s="237">
        <f t="shared" si="0"/>
        <v>0</v>
      </c>
    </row>
    <row r="56" spans="1:7">
      <c r="A56" s="45" t="s">
        <v>700</v>
      </c>
      <c r="B56" s="45" t="s">
        <v>579</v>
      </c>
      <c r="C56" s="45" t="s">
        <v>688</v>
      </c>
      <c r="D56" s="45" t="s">
        <v>689</v>
      </c>
      <c r="E56" s="45" t="s">
        <v>701</v>
      </c>
      <c r="F56" s="45" t="s">
        <v>584</v>
      </c>
      <c r="G56" s="237">
        <f t="shared" si="0"/>
        <v>0</v>
      </c>
    </row>
    <row r="57" spans="1:7">
      <c r="A57" s="45" t="s">
        <v>702</v>
      </c>
      <c r="B57" s="45" t="s">
        <v>579</v>
      </c>
      <c r="C57" s="45" t="s">
        <v>688</v>
      </c>
      <c r="D57" s="45" t="s">
        <v>689</v>
      </c>
      <c r="E57" s="45" t="s">
        <v>703</v>
      </c>
      <c r="F57" s="45" t="s">
        <v>584</v>
      </c>
      <c r="G57" s="237">
        <f t="shared" si="0"/>
        <v>0</v>
      </c>
    </row>
    <row r="58" spans="1:7">
      <c r="A58" s="45" t="s">
        <v>704</v>
      </c>
      <c r="B58" s="45" t="s">
        <v>579</v>
      </c>
      <c r="C58" s="45" t="s">
        <v>688</v>
      </c>
      <c r="D58" s="45" t="s">
        <v>689</v>
      </c>
      <c r="E58" s="45" t="s">
        <v>705</v>
      </c>
      <c r="F58" s="45" t="s">
        <v>584</v>
      </c>
      <c r="G58" s="237">
        <f t="shared" si="0"/>
        <v>0</v>
      </c>
    </row>
    <row r="59" spans="1:7">
      <c r="A59" s="45" t="s">
        <v>706</v>
      </c>
      <c r="B59" s="45" t="s">
        <v>579</v>
      </c>
      <c r="C59" s="45" t="s">
        <v>688</v>
      </c>
      <c r="D59" s="45" t="s">
        <v>689</v>
      </c>
      <c r="E59" s="45" t="s">
        <v>707</v>
      </c>
      <c r="F59" s="45" t="s">
        <v>584</v>
      </c>
      <c r="G59" s="237">
        <f t="shared" si="0"/>
        <v>0</v>
      </c>
    </row>
    <row r="60" spans="1:7">
      <c r="A60" s="45" t="s">
        <v>708</v>
      </c>
      <c r="B60" s="45" t="s">
        <v>579</v>
      </c>
      <c r="C60" s="45" t="s">
        <v>688</v>
      </c>
      <c r="D60" s="45" t="s">
        <v>689</v>
      </c>
      <c r="E60" s="45" t="s">
        <v>709</v>
      </c>
      <c r="F60" s="45" t="s">
        <v>584</v>
      </c>
      <c r="G60" s="237">
        <f t="shared" si="0"/>
        <v>0</v>
      </c>
    </row>
    <row r="61" spans="1:7">
      <c r="A61" s="45" t="s">
        <v>710</v>
      </c>
      <c r="B61" s="45" t="s">
        <v>579</v>
      </c>
      <c r="C61" s="45" t="s">
        <v>688</v>
      </c>
      <c r="D61" s="45" t="s">
        <v>689</v>
      </c>
      <c r="E61" s="45" t="s">
        <v>711</v>
      </c>
      <c r="F61" s="45" t="s">
        <v>584</v>
      </c>
      <c r="G61" s="237">
        <f t="shared" si="0"/>
        <v>0</v>
      </c>
    </row>
    <row r="62" spans="1:7">
      <c r="A62" s="45" t="s">
        <v>712</v>
      </c>
      <c r="B62" s="45" t="s">
        <v>579</v>
      </c>
      <c r="C62" s="45" t="s">
        <v>688</v>
      </c>
      <c r="D62" s="45" t="s">
        <v>689</v>
      </c>
      <c r="E62" s="45" t="s">
        <v>713</v>
      </c>
      <c r="F62" s="45" t="s">
        <v>584</v>
      </c>
      <c r="G62" s="237">
        <f t="shared" si="0"/>
        <v>0</v>
      </c>
    </row>
    <row r="63" spans="1:7">
      <c r="A63" s="45" t="s">
        <v>714</v>
      </c>
      <c r="B63" s="45" t="s">
        <v>579</v>
      </c>
      <c r="C63" s="45" t="s">
        <v>688</v>
      </c>
      <c r="D63" s="45" t="s">
        <v>689</v>
      </c>
      <c r="E63" s="45" t="s">
        <v>715</v>
      </c>
      <c r="F63" s="45" t="s">
        <v>584</v>
      </c>
      <c r="G63" s="237">
        <f t="shared" si="0"/>
        <v>0</v>
      </c>
    </row>
    <row r="64" spans="1:7">
      <c r="A64" s="45" t="s">
        <v>716</v>
      </c>
      <c r="B64" s="45" t="s">
        <v>579</v>
      </c>
      <c r="C64" s="45" t="s">
        <v>688</v>
      </c>
      <c r="D64" s="45" t="s">
        <v>689</v>
      </c>
      <c r="E64" s="45" t="s">
        <v>717</v>
      </c>
      <c r="F64" s="45" t="s">
        <v>584</v>
      </c>
      <c r="G64" s="237">
        <f t="shared" si="0"/>
        <v>0</v>
      </c>
    </row>
    <row r="65" spans="1:7">
      <c r="A65" s="45" t="s">
        <v>718</v>
      </c>
      <c r="B65" s="45" t="s">
        <v>579</v>
      </c>
      <c r="C65" s="45" t="s">
        <v>688</v>
      </c>
      <c r="D65" s="45" t="s">
        <v>689</v>
      </c>
      <c r="E65" s="45" t="s">
        <v>719</v>
      </c>
      <c r="F65" s="45" t="s">
        <v>584</v>
      </c>
      <c r="G65" s="237">
        <f t="shared" si="0"/>
        <v>0</v>
      </c>
    </row>
    <row r="66" spans="1:7">
      <c r="A66" s="45" t="s">
        <v>720</v>
      </c>
      <c r="B66" s="45" t="s">
        <v>579</v>
      </c>
      <c r="C66" s="45" t="s">
        <v>688</v>
      </c>
      <c r="D66" s="45" t="s">
        <v>689</v>
      </c>
      <c r="E66" s="45" t="s">
        <v>721</v>
      </c>
      <c r="F66" s="45" t="s">
        <v>633</v>
      </c>
      <c r="G66" s="237">
        <f t="shared" ref="G66:G129" si="1">IF(ISNA(MATCH(E66,List04_oktmo_np_range,0)),0,1)</f>
        <v>0</v>
      </c>
    </row>
    <row r="67" spans="1:7">
      <c r="A67" s="45" t="s">
        <v>722</v>
      </c>
      <c r="B67" s="45" t="s">
        <v>579</v>
      </c>
      <c r="C67" s="45" t="s">
        <v>688</v>
      </c>
      <c r="D67" s="45" t="s">
        <v>689</v>
      </c>
      <c r="E67" s="45" t="s">
        <v>723</v>
      </c>
      <c r="F67" s="45" t="s">
        <v>633</v>
      </c>
      <c r="G67" s="237">
        <f t="shared" si="1"/>
        <v>0</v>
      </c>
    </row>
    <row r="68" spans="1:7">
      <c r="A68" s="45" t="s">
        <v>726</v>
      </c>
      <c r="B68" s="45" t="s">
        <v>579</v>
      </c>
      <c r="C68" s="45" t="s">
        <v>724</v>
      </c>
      <c r="D68" s="45" t="s">
        <v>725</v>
      </c>
      <c r="E68" s="45" t="s">
        <v>727</v>
      </c>
      <c r="F68" s="45" t="s">
        <v>584</v>
      </c>
      <c r="G68" s="237">
        <f t="shared" si="1"/>
        <v>0</v>
      </c>
    </row>
    <row r="69" spans="1:7">
      <c r="A69" s="45" t="s">
        <v>728</v>
      </c>
      <c r="B69" s="45" t="s">
        <v>579</v>
      </c>
      <c r="C69" s="45" t="s">
        <v>724</v>
      </c>
      <c r="D69" s="45" t="s">
        <v>725</v>
      </c>
      <c r="E69" s="45" t="s">
        <v>729</v>
      </c>
      <c r="F69" s="45" t="s">
        <v>584</v>
      </c>
      <c r="G69" s="237">
        <f t="shared" si="1"/>
        <v>0</v>
      </c>
    </row>
    <row r="70" spans="1:7">
      <c r="A70" s="45" t="s">
        <v>730</v>
      </c>
      <c r="B70" s="45" t="s">
        <v>579</v>
      </c>
      <c r="C70" s="45" t="s">
        <v>724</v>
      </c>
      <c r="D70" s="45" t="s">
        <v>725</v>
      </c>
      <c r="E70" s="45" t="s">
        <v>731</v>
      </c>
      <c r="F70" s="45" t="s">
        <v>584</v>
      </c>
      <c r="G70" s="237">
        <f t="shared" si="1"/>
        <v>0</v>
      </c>
    </row>
    <row r="71" spans="1:7">
      <c r="A71" s="45" t="s">
        <v>732</v>
      </c>
      <c r="B71" s="45" t="s">
        <v>579</v>
      </c>
      <c r="C71" s="45" t="s">
        <v>724</v>
      </c>
      <c r="D71" s="45" t="s">
        <v>725</v>
      </c>
      <c r="E71" s="45" t="s">
        <v>733</v>
      </c>
      <c r="F71" s="45" t="s">
        <v>584</v>
      </c>
      <c r="G71" s="237">
        <f t="shared" si="1"/>
        <v>0</v>
      </c>
    </row>
    <row r="72" spans="1:7">
      <c r="A72" s="45" t="s">
        <v>734</v>
      </c>
      <c r="B72" s="45" t="s">
        <v>579</v>
      </c>
      <c r="C72" s="45" t="s">
        <v>724</v>
      </c>
      <c r="D72" s="45" t="s">
        <v>725</v>
      </c>
      <c r="E72" s="45" t="s">
        <v>735</v>
      </c>
      <c r="F72" s="45" t="s">
        <v>584</v>
      </c>
      <c r="G72" s="237">
        <f t="shared" si="1"/>
        <v>0</v>
      </c>
    </row>
    <row r="73" spans="1:7">
      <c r="A73" s="45" t="s">
        <v>736</v>
      </c>
      <c r="B73" s="45" t="s">
        <v>579</v>
      </c>
      <c r="C73" s="45" t="s">
        <v>724</v>
      </c>
      <c r="D73" s="45" t="s">
        <v>725</v>
      </c>
      <c r="E73" s="45" t="s">
        <v>737</v>
      </c>
      <c r="F73" s="45" t="s">
        <v>584</v>
      </c>
      <c r="G73" s="237">
        <f t="shared" si="1"/>
        <v>0</v>
      </c>
    </row>
    <row r="74" spans="1:7">
      <c r="A74" s="45" t="s">
        <v>738</v>
      </c>
      <c r="B74" s="45" t="s">
        <v>579</v>
      </c>
      <c r="C74" s="45" t="s">
        <v>724</v>
      </c>
      <c r="D74" s="45" t="s">
        <v>725</v>
      </c>
      <c r="E74" s="45" t="s">
        <v>739</v>
      </c>
      <c r="F74" s="45" t="s">
        <v>584</v>
      </c>
      <c r="G74" s="237">
        <f t="shared" si="1"/>
        <v>0</v>
      </c>
    </row>
    <row r="75" spans="1:7">
      <c r="A75" s="45" t="s">
        <v>740</v>
      </c>
      <c r="B75" s="45" t="s">
        <v>579</v>
      </c>
      <c r="C75" s="45" t="s">
        <v>724</v>
      </c>
      <c r="D75" s="45" t="s">
        <v>725</v>
      </c>
      <c r="E75" s="45" t="s">
        <v>741</v>
      </c>
      <c r="F75" s="45" t="s">
        <v>633</v>
      </c>
      <c r="G75" s="237">
        <f t="shared" si="1"/>
        <v>0</v>
      </c>
    </row>
    <row r="76" spans="1:7">
      <c r="A76" s="45" t="s">
        <v>745</v>
      </c>
      <c r="B76" s="45" t="s">
        <v>742</v>
      </c>
      <c r="C76" s="45" t="s">
        <v>743</v>
      </c>
      <c r="D76" s="45" t="s">
        <v>744</v>
      </c>
      <c r="E76" s="45" t="s">
        <v>746</v>
      </c>
      <c r="F76" s="45" t="s">
        <v>630</v>
      </c>
      <c r="G76" s="237">
        <f t="shared" si="1"/>
        <v>0</v>
      </c>
    </row>
    <row r="77" spans="1:7">
      <c r="A77" s="45" t="s">
        <v>749</v>
      </c>
      <c r="B77" s="45" t="s">
        <v>742</v>
      </c>
      <c r="C77" s="45" t="s">
        <v>747</v>
      </c>
      <c r="D77" s="45" t="s">
        <v>748</v>
      </c>
      <c r="E77" s="45" t="s">
        <v>750</v>
      </c>
      <c r="F77" s="45" t="s">
        <v>584</v>
      </c>
      <c r="G77" s="237">
        <f t="shared" si="1"/>
        <v>0</v>
      </c>
    </row>
    <row r="78" spans="1:7">
      <c r="A78" s="45" t="s">
        <v>751</v>
      </c>
      <c r="B78" s="45" t="s">
        <v>742</v>
      </c>
      <c r="C78" s="45" t="s">
        <v>747</v>
      </c>
      <c r="D78" s="45" t="s">
        <v>748</v>
      </c>
      <c r="E78" s="45" t="s">
        <v>752</v>
      </c>
      <c r="F78" s="45" t="s">
        <v>584</v>
      </c>
      <c r="G78" s="237">
        <f t="shared" si="1"/>
        <v>0</v>
      </c>
    </row>
    <row r="79" spans="1:7">
      <c r="A79" s="45" t="s">
        <v>753</v>
      </c>
      <c r="B79" s="45" t="s">
        <v>742</v>
      </c>
      <c r="C79" s="45" t="s">
        <v>747</v>
      </c>
      <c r="D79" s="45" t="s">
        <v>748</v>
      </c>
      <c r="E79" s="45" t="s">
        <v>754</v>
      </c>
      <c r="F79" s="45" t="s">
        <v>584</v>
      </c>
      <c r="G79" s="237">
        <f t="shared" si="1"/>
        <v>0</v>
      </c>
    </row>
    <row r="80" spans="1:7">
      <c r="A80" s="45" t="s">
        <v>755</v>
      </c>
      <c r="B80" s="45" t="s">
        <v>742</v>
      </c>
      <c r="C80" s="45" t="s">
        <v>747</v>
      </c>
      <c r="D80" s="45" t="s">
        <v>748</v>
      </c>
      <c r="E80" s="45" t="s">
        <v>756</v>
      </c>
      <c r="F80" s="45" t="s">
        <v>584</v>
      </c>
      <c r="G80" s="237">
        <f t="shared" si="1"/>
        <v>0</v>
      </c>
    </row>
    <row r="81" spans="1:7">
      <c r="A81" s="45" t="s">
        <v>757</v>
      </c>
      <c r="B81" s="45" t="s">
        <v>742</v>
      </c>
      <c r="C81" s="45" t="s">
        <v>747</v>
      </c>
      <c r="D81" s="45" t="s">
        <v>748</v>
      </c>
      <c r="E81" s="45" t="s">
        <v>758</v>
      </c>
      <c r="F81" s="45" t="s">
        <v>584</v>
      </c>
      <c r="G81" s="237">
        <f t="shared" si="1"/>
        <v>0</v>
      </c>
    </row>
    <row r="82" spans="1:7">
      <c r="A82" s="45" t="s">
        <v>759</v>
      </c>
      <c r="B82" s="45" t="s">
        <v>742</v>
      </c>
      <c r="C82" s="45" t="s">
        <v>747</v>
      </c>
      <c r="D82" s="45" t="s">
        <v>748</v>
      </c>
      <c r="E82" s="45" t="s">
        <v>760</v>
      </c>
      <c r="F82" s="45" t="s">
        <v>584</v>
      </c>
      <c r="G82" s="237">
        <f t="shared" si="1"/>
        <v>0</v>
      </c>
    </row>
    <row r="83" spans="1:7">
      <c r="A83" s="45" t="s">
        <v>761</v>
      </c>
      <c r="B83" s="45" t="s">
        <v>742</v>
      </c>
      <c r="C83" s="45" t="s">
        <v>747</v>
      </c>
      <c r="D83" s="45" t="s">
        <v>748</v>
      </c>
      <c r="E83" s="45" t="s">
        <v>762</v>
      </c>
      <c r="F83" s="45" t="s">
        <v>584</v>
      </c>
      <c r="G83" s="237">
        <f t="shared" si="1"/>
        <v>0</v>
      </c>
    </row>
    <row r="84" spans="1:7">
      <c r="A84" s="45" t="s">
        <v>763</v>
      </c>
      <c r="B84" s="45" t="s">
        <v>742</v>
      </c>
      <c r="C84" s="45" t="s">
        <v>747</v>
      </c>
      <c r="D84" s="45" t="s">
        <v>748</v>
      </c>
      <c r="E84" s="45" t="s">
        <v>764</v>
      </c>
      <c r="F84" s="45" t="s">
        <v>584</v>
      </c>
      <c r="G84" s="237">
        <f t="shared" si="1"/>
        <v>0</v>
      </c>
    </row>
    <row r="85" spans="1:7">
      <c r="A85" s="45" t="s">
        <v>765</v>
      </c>
      <c r="B85" s="45" t="s">
        <v>742</v>
      </c>
      <c r="C85" s="45" t="s">
        <v>747</v>
      </c>
      <c r="D85" s="45" t="s">
        <v>748</v>
      </c>
      <c r="E85" s="45" t="s">
        <v>766</v>
      </c>
      <c r="F85" s="45" t="s">
        <v>584</v>
      </c>
      <c r="G85" s="237">
        <f t="shared" si="1"/>
        <v>0</v>
      </c>
    </row>
    <row r="86" spans="1:7">
      <c r="A86" s="45" t="s">
        <v>767</v>
      </c>
      <c r="B86" s="45" t="s">
        <v>742</v>
      </c>
      <c r="C86" s="45" t="s">
        <v>747</v>
      </c>
      <c r="D86" s="45" t="s">
        <v>748</v>
      </c>
      <c r="E86" s="45" t="s">
        <v>768</v>
      </c>
      <c r="F86" s="45" t="s">
        <v>584</v>
      </c>
      <c r="G86" s="237">
        <f t="shared" si="1"/>
        <v>0</v>
      </c>
    </row>
    <row r="87" spans="1:7">
      <c r="A87" s="45" t="s">
        <v>769</v>
      </c>
      <c r="B87" s="45" t="s">
        <v>742</v>
      </c>
      <c r="C87" s="45" t="s">
        <v>747</v>
      </c>
      <c r="D87" s="45" t="s">
        <v>748</v>
      </c>
      <c r="E87" s="45" t="s">
        <v>770</v>
      </c>
      <c r="F87" s="45" t="s">
        <v>584</v>
      </c>
      <c r="G87" s="237">
        <f t="shared" si="1"/>
        <v>0</v>
      </c>
    </row>
    <row r="88" spans="1:7">
      <c r="A88" s="45" t="s">
        <v>771</v>
      </c>
      <c r="B88" s="45" t="s">
        <v>742</v>
      </c>
      <c r="C88" s="45" t="s">
        <v>747</v>
      </c>
      <c r="D88" s="45" t="s">
        <v>748</v>
      </c>
      <c r="E88" s="45" t="s">
        <v>772</v>
      </c>
      <c r="F88" s="45" t="s">
        <v>584</v>
      </c>
      <c r="G88" s="237">
        <f t="shared" si="1"/>
        <v>0</v>
      </c>
    </row>
    <row r="89" spans="1:7">
      <c r="A89" s="45" t="s">
        <v>773</v>
      </c>
      <c r="B89" s="45" t="s">
        <v>742</v>
      </c>
      <c r="C89" s="45" t="s">
        <v>747</v>
      </c>
      <c r="D89" s="45" t="s">
        <v>748</v>
      </c>
      <c r="E89" s="45" t="s">
        <v>774</v>
      </c>
      <c r="F89" s="45" t="s">
        <v>584</v>
      </c>
      <c r="G89" s="237">
        <f t="shared" si="1"/>
        <v>0</v>
      </c>
    </row>
    <row r="90" spans="1:7">
      <c r="A90" s="45" t="s">
        <v>775</v>
      </c>
      <c r="B90" s="45" t="s">
        <v>742</v>
      </c>
      <c r="C90" s="45" t="s">
        <v>747</v>
      </c>
      <c r="D90" s="45" t="s">
        <v>748</v>
      </c>
      <c r="E90" s="45" t="s">
        <v>776</v>
      </c>
      <c r="F90" s="45" t="s">
        <v>584</v>
      </c>
      <c r="G90" s="237">
        <f t="shared" si="1"/>
        <v>0</v>
      </c>
    </row>
    <row r="91" spans="1:7">
      <c r="A91" s="45" t="s">
        <v>777</v>
      </c>
      <c r="B91" s="45" t="s">
        <v>742</v>
      </c>
      <c r="C91" s="45" t="s">
        <v>747</v>
      </c>
      <c r="D91" s="45" t="s">
        <v>748</v>
      </c>
      <c r="E91" s="45" t="s">
        <v>778</v>
      </c>
      <c r="F91" s="45" t="s">
        <v>584</v>
      </c>
      <c r="G91" s="237">
        <f t="shared" si="1"/>
        <v>0</v>
      </c>
    </row>
    <row r="92" spans="1:7">
      <c r="A92" s="45" t="s">
        <v>779</v>
      </c>
      <c r="B92" s="45" t="s">
        <v>742</v>
      </c>
      <c r="C92" s="45" t="s">
        <v>747</v>
      </c>
      <c r="D92" s="45" t="s">
        <v>748</v>
      </c>
      <c r="E92" s="45" t="s">
        <v>780</v>
      </c>
      <c r="F92" s="45" t="s">
        <v>584</v>
      </c>
      <c r="G92" s="237">
        <f t="shared" si="1"/>
        <v>0</v>
      </c>
    </row>
    <row r="93" spans="1:7">
      <c r="A93" s="45" t="s">
        <v>781</v>
      </c>
      <c r="B93" s="45" t="s">
        <v>742</v>
      </c>
      <c r="C93" s="45" t="s">
        <v>747</v>
      </c>
      <c r="D93" s="45" t="s">
        <v>748</v>
      </c>
      <c r="E93" s="45" t="s">
        <v>782</v>
      </c>
      <c r="F93" s="45" t="s">
        <v>584</v>
      </c>
      <c r="G93" s="237">
        <f t="shared" si="1"/>
        <v>0</v>
      </c>
    </row>
    <row r="94" spans="1:7">
      <c r="A94" s="45" t="s">
        <v>783</v>
      </c>
      <c r="B94" s="45" t="s">
        <v>742</v>
      </c>
      <c r="C94" s="45" t="s">
        <v>747</v>
      </c>
      <c r="D94" s="45" t="s">
        <v>748</v>
      </c>
      <c r="E94" s="45" t="s">
        <v>784</v>
      </c>
      <c r="F94" s="45" t="s">
        <v>584</v>
      </c>
      <c r="G94" s="237">
        <f t="shared" si="1"/>
        <v>0</v>
      </c>
    </row>
    <row r="95" spans="1:7">
      <c r="A95" s="45" t="s">
        <v>785</v>
      </c>
      <c r="B95" s="45" t="s">
        <v>742</v>
      </c>
      <c r="C95" s="45" t="s">
        <v>747</v>
      </c>
      <c r="D95" s="45" t="s">
        <v>748</v>
      </c>
      <c r="E95" s="45" t="s">
        <v>786</v>
      </c>
      <c r="F95" s="45" t="s">
        <v>584</v>
      </c>
      <c r="G95" s="237">
        <f t="shared" si="1"/>
        <v>0</v>
      </c>
    </row>
    <row r="96" spans="1:7">
      <c r="A96" s="45" t="s">
        <v>787</v>
      </c>
      <c r="B96" s="45" t="s">
        <v>742</v>
      </c>
      <c r="C96" s="45" t="s">
        <v>747</v>
      </c>
      <c r="D96" s="45" t="s">
        <v>748</v>
      </c>
      <c r="E96" s="45" t="s">
        <v>788</v>
      </c>
      <c r="F96" s="45" t="s">
        <v>584</v>
      </c>
      <c r="G96" s="237">
        <f t="shared" si="1"/>
        <v>0</v>
      </c>
    </row>
    <row r="97" spans="1:7">
      <c r="A97" s="45" t="s">
        <v>789</v>
      </c>
      <c r="B97" s="45" t="s">
        <v>742</v>
      </c>
      <c r="C97" s="45" t="s">
        <v>747</v>
      </c>
      <c r="D97" s="45" t="s">
        <v>748</v>
      </c>
      <c r="E97" s="45" t="s">
        <v>790</v>
      </c>
      <c r="F97" s="45" t="s">
        <v>584</v>
      </c>
      <c r="G97" s="237">
        <f t="shared" si="1"/>
        <v>0</v>
      </c>
    </row>
    <row r="98" spans="1:7">
      <c r="A98" s="45" t="s">
        <v>791</v>
      </c>
      <c r="B98" s="45" t="s">
        <v>742</v>
      </c>
      <c r="C98" s="45" t="s">
        <v>747</v>
      </c>
      <c r="D98" s="45" t="s">
        <v>748</v>
      </c>
      <c r="E98" s="45" t="s">
        <v>792</v>
      </c>
      <c r="F98" s="45" t="s">
        <v>584</v>
      </c>
      <c r="G98" s="237">
        <f t="shared" si="1"/>
        <v>0</v>
      </c>
    </row>
    <row r="99" spans="1:7">
      <c r="A99" s="45" t="s">
        <v>793</v>
      </c>
      <c r="B99" s="45" t="s">
        <v>742</v>
      </c>
      <c r="C99" s="45" t="s">
        <v>747</v>
      </c>
      <c r="D99" s="45" t="s">
        <v>748</v>
      </c>
      <c r="E99" s="45" t="s">
        <v>794</v>
      </c>
      <c r="F99" s="45" t="s">
        <v>584</v>
      </c>
      <c r="G99" s="237">
        <f t="shared" si="1"/>
        <v>0</v>
      </c>
    </row>
    <row r="100" spans="1:7">
      <c r="A100" s="45" t="s">
        <v>795</v>
      </c>
      <c r="B100" s="45" t="s">
        <v>742</v>
      </c>
      <c r="C100" s="45" t="s">
        <v>747</v>
      </c>
      <c r="D100" s="45" t="s">
        <v>748</v>
      </c>
      <c r="E100" s="45" t="s">
        <v>796</v>
      </c>
      <c r="F100" s="45" t="s">
        <v>584</v>
      </c>
      <c r="G100" s="237">
        <f t="shared" si="1"/>
        <v>0</v>
      </c>
    </row>
    <row r="101" spans="1:7">
      <c r="A101" s="45" t="s">
        <v>797</v>
      </c>
      <c r="B101" s="45" t="s">
        <v>742</v>
      </c>
      <c r="C101" s="45" t="s">
        <v>747</v>
      </c>
      <c r="D101" s="45" t="s">
        <v>748</v>
      </c>
      <c r="E101" s="45" t="s">
        <v>798</v>
      </c>
      <c r="F101" s="45" t="s">
        <v>584</v>
      </c>
      <c r="G101" s="237">
        <f t="shared" si="1"/>
        <v>0</v>
      </c>
    </row>
    <row r="102" spans="1:7">
      <c r="A102" s="45" t="s">
        <v>799</v>
      </c>
      <c r="B102" s="45" t="s">
        <v>742</v>
      </c>
      <c r="C102" s="45" t="s">
        <v>747</v>
      </c>
      <c r="D102" s="45" t="s">
        <v>748</v>
      </c>
      <c r="E102" s="45" t="s">
        <v>800</v>
      </c>
      <c r="F102" s="45" t="s">
        <v>584</v>
      </c>
      <c r="G102" s="237">
        <f t="shared" si="1"/>
        <v>0</v>
      </c>
    </row>
    <row r="103" spans="1:7">
      <c r="A103" s="45" t="s">
        <v>801</v>
      </c>
      <c r="B103" s="45" t="s">
        <v>742</v>
      </c>
      <c r="C103" s="45" t="s">
        <v>747</v>
      </c>
      <c r="D103" s="45" t="s">
        <v>748</v>
      </c>
      <c r="E103" s="45" t="s">
        <v>802</v>
      </c>
      <c r="F103" s="45" t="s">
        <v>584</v>
      </c>
      <c r="G103" s="237">
        <f t="shared" si="1"/>
        <v>0</v>
      </c>
    </row>
    <row r="104" spans="1:7">
      <c r="A104" s="45" t="s">
        <v>803</v>
      </c>
      <c r="B104" s="45" t="s">
        <v>742</v>
      </c>
      <c r="C104" s="45" t="s">
        <v>747</v>
      </c>
      <c r="D104" s="45" t="s">
        <v>748</v>
      </c>
      <c r="E104" s="45" t="s">
        <v>804</v>
      </c>
      <c r="F104" s="45" t="s">
        <v>627</v>
      </c>
      <c r="G104" s="237">
        <f t="shared" si="1"/>
        <v>0</v>
      </c>
    </row>
    <row r="105" spans="1:7">
      <c r="A105" s="45" t="s">
        <v>805</v>
      </c>
      <c r="B105" s="45" t="s">
        <v>742</v>
      </c>
      <c r="C105" s="45" t="s">
        <v>747</v>
      </c>
      <c r="D105" s="45" t="s">
        <v>748</v>
      </c>
      <c r="E105" s="45" t="s">
        <v>806</v>
      </c>
      <c r="F105" s="45" t="s">
        <v>633</v>
      </c>
      <c r="G105" s="237">
        <f t="shared" si="1"/>
        <v>0</v>
      </c>
    </row>
    <row r="106" spans="1:7">
      <c r="A106" s="45" t="s">
        <v>807</v>
      </c>
      <c r="B106" s="45" t="s">
        <v>742</v>
      </c>
      <c r="C106" s="45" t="s">
        <v>747</v>
      </c>
      <c r="D106" s="45" t="s">
        <v>748</v>
      </c>
      <c r="E106" s="45" t="s">
        <v>808</v>
      </c>
      <c r="F106" s="45" t="s">
        <v>633</v>
      </c>
      <c r="G106" s="237">
        <f t="shared" si="1"/>
        <v>0</v>
      </c>
    </row>
    <row r="107" spans="1:7">
      <c r="A107" s="45" t="s">
        <v>811</v>
      </c>
      <c r="B107" s="45" t="s">
        <v>742</v>
      </c>
      <c r="C107" s="45" t="s">
        <v>809</v>
      </c>
      <c r="D107" s="45" t="s">
        <v>810</v>
      </c>
      <c r="E107" s="45" t="s">
        <v>812</v>
      </c>
      <c r="F107" s="45" t="s">
        <v>584</v>
      </c>
      <c r="G107" s="237">
        <f t="shared" si="1"/>
        <v>0</v>
      </c>
    </row>
    <row r="108" spans="1:7">
      <c r="A108" s="45" t="s">
        <v>813</v>
      </c>
      <c r="B108" s="45" t="s">
        <v>742</v>
      </c>
      <c r="C108" s="45" t="s">
        <v>809</v>
      </c>
      <c r="D108" s="45" t="s">
        <v>810</v>
      </c>
      <c r="E108" s="45" t="s">
        <v>814</v>
      </c>
      <c r="F108" s="45" t="s">
        <v>584</v>
      </c>
      <c r="G108" s="237">
        <f t="shared" si="1"/>
        <v>0</v>
      </c>
    </row>
    <row r="109" spans="1:7">
      <c r="A109" s="45" t="s">
        <v>815</v>
      </c>
      <c r="B109" s="45" t="s">
        <v>742</v>
      </c>
      <c r="C109" s="45" t="s">
        <v>809</v>
      </c>
      <c r="D109" s="45" t="s">
        <v>810</v>
      </c>
      <c r="E109" s="45" t="s">
        <v>816</v>
      </c>
      <c r="F109" s="45" t="s">
        <v>584</v>
      </c>
      <c r="G109" s="237">
        <f t="shared" si="1"/>
        <v>0</v>
      </c>
    </row>
    <row r="110" spans="1:7">
      <c r="A110" s="45" t="s">
        <v>817</v>
      </c>
      <c r="B110" s="45" t="s">
        <v>742</v>
      </c>
      <c r="C110" s="45" t="s">
        <v>809</v>
      </c>
      <c r="D110" s="45" t="s">
        <v>810</v>
      </c>
      <c r="E110" s="45" t="s">
        <v>818</v>
      </c>
      <c r="F110" s="45" t="s">
        <v>584</v>
      </c>
      <c r="G110" s="237">
        <f t="shared" si="1"/>
        <v>0</v>
      </c>
    </row>
    <row r="111" spans="1:7">
      <c r="A111" s="45" t="s">
        <v>819</v>
      </c>
      <c r="B111" s="45" t="s">
        <v>742</v>
      </c>
      <c r="C111" s="45" t="s">
        <v>809</v>
      </c>
      <c r="D111" s="45" t="s">
        <v>810</v>
      </c>
      <c r="E111" s="45" t="s">
        <v>820</v>
      </c>
      <c r="F111" s="45" t="s">
        <v>584</v>
      </c>
      <c r="G111" s="237">
        <f t="shared" si="1"/>
        <v>0</v>
      </c>
    </row>
    <row r="112" spans="1:7">
      <c r="A112" s="45" t="s">
        <v>821</v>
      </c>
      <c r="B112" s="45" t="s">
        <v>742</v>
      </c>
      <c r="C112" s="45" t="s">
        <v>809</v>
      </c>
      <c r="D112" s="45" t="s">
        <v>810</v>
      </c>
      <c r="E112" s="45" t="s">
        <v>822</v>
      </c>
      <c r="F112" s="45" t="s">
        <v>584</v>
      </c>
      <c r="G112" s="237">
        <f t="shared" si="1"/>
        <v>0</v>
      </c>
    </row>
    <row r="113" spans="1:7">
      <c r="A113" s="45" t="s">
        <v>823</v>
      </c>
      <c r="B113" s="45" t="s">
        <v>742</v>
      </c>
      <c r="C113" s="45" t="s">
        <v>809</v>
      </c>
      <c r="D113" s="45" t="s">
        <v>810</v>
      </c>
      <c r="E113" s="45" t="s">
        <v>824</v>
      </c>
      <c r="F113" s="45" t="s">
        <v>584</v>
      </c>
      <c r="G113" s="237">
        <f t="shared" si="1"/>
        <v>0</v>
      </c>
    </row>
    <row r="114" spans="1:7">
      <c r="A114" s="45" t="s">
        <v>825</v>
      </c>
      <c r="B114" s="45" t="s">
        <v>742</v>
      </c>
      <c r="C114" s="45" t="s">
        <v>809</v>
      </c>
      <c r="D114" s="45" t="s">
        <v>810</v>
      </c>
      <c r="E114" s="45" t="s">
        <v>826</v>
      </c>
      <c r="F114" s="45" t="s">
        <v>584</v>
      </c>
      <c r="G114" s="237">
        <f t="shared" si="1"/>
        <v>0</v>
      </c>
    </row>
    <row r="115" spans="1:7">
      <c r="A115" s="45" t="s">
        <v>827</v>
      </c>
      <c r="B115" s="45" t="s">
        <v>742</v>
      </c>
      <c r="C115" s="45" t="s">
        <v>809</v>
      </c>
      <c r="D115" s="45" t="s">
        <v>810</v>
      </c>
      <c r="E115" s="45" t="s">
        <v>828</v>
      </c>
      <c r="F115" s="45" t="s">
        <v>584</v>
      </c>
      <c r="G115" s="237">
        <f t="shared" si="1"/>
        <v>0</v>
      </c>
    </row>
    <row r="116" spans="1:7">
      <c r="A116" s="45" t="s">
        <v>829</v>
      </c>
      <c r="B116" s="45" t="s">
        <v>742</v>
      </c>
      <c r="C116" s="45" t="s">
        <v>809</v>
      </c>
      <c r="D116" s="45" t="s">
        <v>810</v>
      </c>
      <c r="E116" s="45" t="s">
        <v>830</v>
      </c>
      <c r="F116" s="45" t="s">
        <v>584</v>
      </c>
      <c r="G116" s="237">
        <f t="shared" si="1"/>
        <v>0</v>
      </c>
    </row>
    <row r="117" spans="1:7">
      <c r="A117" s="45" t="s">
        <v>831</v>
      </c>
      <c r="B117" s="45" t="s">
        <v>742</v>
      </c>
      <c r="C117" s="45" t="s">
        <v>809</v>
      </c>
      <c r="D117" s="45" t="s">
        <v>810</v>
      </c>
      <c r="E117" s="45" t="s">
        <v>832</v>
      </c>
      <c r="F117" s="45" t="s">
        <v>584</v>
      </c>
      <c r="G117" s="237">
        <f t="shared" si="1"/>
        <v>0</v>
      </c>
    </row>
    <row r="118" spans="1:7">
      <c r="A118" s="45" t="s">
        <v>833</v>
      </c>
      <c r="B118" s="45" t="s">
        <v>742</v>
      </c>
      <c r="C118" s="45" t="s">
        <v>809</v>
      </c>
      <c r="D118" s="45" t="s">
        <v>810</v>
      </c>
      <c r="E118" s="45" t="s">
        <v>834</v>
      </c>
      <c r="F118" s="45" t="s">
        <v>584</v>
      </c>
      <c r="G118" s="237">
        <f t="shared" si="1"/>
        <v>0</v>
      </c>
    </row>
    <row r="119" spans="1:7">
      <c r="A119" s="45" t="s">
        <v>835</v>
      </c>
      <c r="B119" s="45" t="s">
        <v>742</v>
      </c>
      <c r="C119" s="45" t="s">
        <v>809</v>
      </c>
      <c r="D119" s="45" t="s">
        <v>810</v>
      </c>
      <c r="E119" s="45" t="s">
        <v>836</v>
      </c>
      <c r="F119" s="45" t="s">
        <v>584</v>
      </c>
      <c r="G119" s="237">
        <f t="shared" si="1"/>
        <v>0</v>
      </c>
    </row>
    <row r="120" spans="1:7">
      <c r="A120" s="45" t="s">
        <v>837</v>
      </c>
      <c r="B120" s="45" t="s">
        <v>742</v>
      </c>
      <c r="C120" s="45" t="s">
        <v>809</v>
      </c>
      <c r="D120" s="45" t="s">
        <v>810</v>
      </c>
      <c r="E120" s="45" t="s">
        <v>838</v>
      </c>
      <c r="F120" s="45" t="s">
        <v>627</v>
      </c>
      <c r="G120" s="237">
        <f t="shared" si="1"/>
        <v>0</v>
      </c>
    </row>
    <row r="121" spans="1:7">
      <c r="A121" s="45" t="s">
        <v>839</v>
      </c>
      <c r="B121" s="45" t="s">
        <v>742</v>
      </c>
      <c r="C121" s="45" t="s">
        <v>809</v>
      </c>
      <c r="D121" s="45" t="s">
        <v>810</v>
      </c>
      <c r="E121" s="45" t="s">
        <v>840</v>
      </c>
      <c r="F121" s="45" t="s">
        <v>627</v>
      </c>
      <c r="G121" s="237">
        <f t="shared" si="1"/>
        <v>0</v>
      </c>
    </row>
    <row r="122" spans="1:7">
      <c r="A122" s="45" t="s">
        <v>841</v>
      </c>
      <c r="B122" s="45" t="s">
        <v>742</v>
      </c>
      <c r="C122" s="45" t="s">
        <v>809</v>
      </c>
      <c r="D122" s="45" t="s">
        <v>810</v>
      </c>
      <c r="E122" s="45" t="s">
        <v>842</v>
      </c>
      <c r="F122" s="45" t="s">
        <v>627</v>
      </c>
      <c r="G122" s="237">
        <f t="shared" si="1"/>
        <v>0</v>
      </c>
    </row>
    <row r="123" spans="1:7">
      <c r="A123" s="45" t="s">
        <v>845</v>
      </c>
      <c r="B123" s="45" t="s">
        <v>742</v>
      </c>
      <c r="C123" s="45" t="s">
        <v>843</v>
      </c>
      <c r="D123" s="45" t="s">
        <v>844</v>
      </c>
      <c r="E123" s="45" t="s">
        <v>846</v>
      </c>
      <c r="F123" s="45" t="s">
        <v>584</v>
      </c>
      <c r="G123" s="237">
        <f t="shared" si="1"/>
        <v>0</v>
      </c>
    </row>
    <row r="124" spans="1:7">
      <c r="A124" s="45" t="s">
        <v>847</v>
      </c>
      <c r="B124" s="45" t="s">
        <v>742</v>
      </c>
      <c r="C124" s="45" t="s">
        <v>843</v>
      </c>
      <c r="D124" s="45" t="s">
        <v>844</v>
      </c>
      <c r="E124" s="45" t="s">
        <v>848</v>
      </c>
      <c r="F124" s="45" t="s">
        <v>584</v>
      </c>
      <c r="G124" s="237">
        <f t="shared" si="1"/>
        <v>0</v>
      </c>
    </row>
    <row r="125" spans="1:7">
      <c r="A125" s="45" t="s">
        <v>849</v>
      </c>
      <c r="B125" s="45" t="s">
        <v>742</v>
      </c>
      <c r="C125" s="45" t="s">
        <v>843</v>
      </c>
      <c r="D125" s="45" t="s">
        <v>844</v>
      </c>
      <c r="E125" s="45" t="s">
        <v>850</v>
      </c>
      <c r="F125" s="45" t="s">
        <v>584</v>
      </c>
      <c r="G125" s="237">
        <f t="shared" si="1"/>
        <v>0</v>
      </c>
    </row>
    <row r="126" spans="1:7">
      <c r="A126" s="45" t="s">
        <v>851</v>
      </c>
      <c r="B126" s="45" t="s">
        <v>742</v>
      </c>
      <c r="C126" s="45" t="s">
        <v>843</v>
      </c>
      <c r="D126" s="45" t="s">
        <v>844</v>
      </c>
      <c r="E126" s="45" t="s">
        <v>852</v>
      </c>
      <c r="F126" s="45" t="s">
        <v>584</v>
      </c>
      <c r="G126" s="237">
        <f t="shared" si="1"/>
        <v>0</v>
      </c>
    </row>
    <row r="127" spans="1:7">
      <c r="A127" s="45" t="s">
        <v>853</v>
      </c>
      <c r="B127" s="45" t="s">
        <v>742</v>
      </c>
      <c r="C127" s="45" t="s">
        <v>843</v>
      </c>
      <c r="D127" s="45" t="s">
        <v>844</v>
      </c>
      <c r="E127" s="45" t="s">
        <v>854</v>
      </c>
      <c r="F127" s="45" t="s">
        <v>584</v>
      </c>
      <c r="G127" s="237">
        <f t="shared" si="1"/>
        <v>0</v>
      </c>
    </row>
    <row r="128" spans="1:7">
      <c r="A128" s="45" t="s">
        <v>855</v>
      </c>
      <c r="B128" s="45" t="s">
        <v>742</v>
      </c>
      <c r="C128" s="45" t="s">
        <v>843</v>
      </c>
      <c r="D128" s="45" t="s">
        <v>844</v>
      </c>
      <c r="E128" s="45" t="s">
        <v>856</v>
      </c>
      <c r="F128" s="45" t="s">
        <v>584</v>
      </c>
      <c r="G128" s="237">
        <f t="shared" si="1"/>
        <v>0</v>
      </c>
    </row>
    <row r="129" spans="1:7">
      <c r="A129" s="45" t="s">
        <v>857</v>
      </c>
      <c r="B129" s="45" t="s">
        <v>742</v>
      </c>
      <c r="C129" s="45" t="s">
        <v>843</v>
      </c>
      <c r="D129" s="45" t="s">
        <v>844</v>
      </c>
      <c r="E129" s="45" t="s">
        <v>858</v>
      </c>
      <c r="F129" s="45" t="s">
        <v>584</v>
      </c>
      <c r="G129" s="237">
        <f t="shared" si="1"/>
        <v>0</v>
      </c>
    </row>
    <row r="130" spans="1:7">
      <c r="A130" s="45" t="s">
        <v>859</v>
      </c>
      <c r="B130" s="45" t="s">
        <v>742</v>
      </c>
      <c r="C130" s="45" t="s">
        <v>843</v>
      </c>
      <c r="D130" s="45" t="s">
        <v>844</v>
      </c>
      <c r="E130" s="45" t="s">
        <v>860</v>
      </c>
      <c r="F130" s="45" t="s">
        <v>584</v>
      </c>
      <c r="G130" s="237">
        <f t="shared" ref="G130:G193" si="2">IF(ISNA(MATCH(E130,List04_oktmo_np_range,0)),0,1)</f>
        <v>0</v>
      </c>
    </row>
    <row r="131" spans="1:7">
      <c r="A131" s="45" t="s">
        <v>861</v>
      </c>
      <c r="B131" s="45" t="s">
        <v>742</v>
      </c>
      <c r="C131" s="45" t="s">
        <v>843</v>
      </c>
      <c r="D131" s="45" t="s">
        <v>844</v>
      </c>
      <c r="E131" s="45" t="s">
        <v>862</v>
      </c>
      <c r="F131" s="45" t="s">
        <v>584</v>
      </c>
      <c r="G131" s="237">
        <f t="shared" si="2"/>
        <v>0</v>
      </c>
    </row>
    <row r="132" spans="1:7">
      <c r="A132" s="45" t="s">
        <v>863</v>
      </c>
      <c r="B132" s="45" t="s">
        <v>742</v>
      </c>
      <c r="C132" s="45" t="s">
        <v>843</v>
      </c>
      <c r="D132" s="45" t="s">
        <v>844</v>
      </c>
      <c r="E132" s="45" t="s">
        <v>864</v>
      </c>
      <c r="F132" s="45" t="s">
        <v>584</v>
      </c>
      <c r="G132" s="237">
        <f t="shared" si="2"/>
        <v>0</v>
      </c>
    </row>
    <row r="133" spans="1:7">
      <c r="A133" s="45" t="s">
        <v>865</v>
      </c>
      <c r="B133" s="45" t="s">
        <v>742</v>
      </c>
      <c r="C133" s="45" t="s">
        <v>843</v>
      </c>
      <c r="D133" s="45" t="s">
        <v>844</v>
      </c>
      <c r="E133" s="45" t="s">
        <v>866</v>
      </c>
      <c r="F133" s="45" t="s">
        <v>584</v>
      </c>
      <c r="G133" s="237">
        <f t="shared" si="2"/>
        <v>0</v>
      </c>
    </row>
    <row r="134" spans="1:7">
      <c r="A134" s="45" t="s">
        <v>867</v>
      </c>
      <c r="B134" s="45" t="s">
        <v>742</v>
      </c>
      <c r="C134" s="45" t="s">
        <v>843</v>
      </c>
      <c r="D134" s="45" t="s">
        <v>844</v>
      </c>
      <c r="E134" s="45" t="s">
        <v>868</v>
      </c>
      <c r="F134" s="45" t="s">
        <v>584</v>
      </c>
      <c r="G134" s="237">
        <f t="shared" si="2"/>
        <v>0</v>
      </c>
    </row>
    <row r="135" spans="1:7">
      <c r="A135" s="45" t="s">
        <v>869</v>
      </c>
      <c r="B135" s="45" t="s">
        <v>742</v>
      </c>
      <c r="C135" s="45" t="s">
        <v>843</v>
      </c>
      <c r="D135" s="45" t="s">
        <v>844</v>
      </c>
      <c r="E135" s="45" t="s">
        <v>870</v>
      </c>
      <c r="F135" s="45" t="s">
        <v>584</v>
      </c>
      <c r="G135" s="237">
        <f t="shared" si="2"/>
        <v>0</v>
      </c>
    </row>
    <row r="136" spans="1:7">
      <c r="A136" s="45" t="s">
        <v>871</v>
      </c>
      <c r="B136" s="45" t="s">
        <v>742</v>
      </c>
      <c r="C136" s="45" t="s">
        <v>843</v>
      </c>
      <c r="D136" s="45" t="s">
        <v>844</v>
      </c>
      <c r="E136" s="45" t="s">
        <v>872</v>
      </c>
      <c r="F136" s="45" t="s">
        <v>584</v>
      </c>
      <c r="G136" s="237">
        <f t="shared" si="2"/>
        <v>0</v>
      </c>
    </row>
    <row r="137" spans="1:7">
      <c r="A137" s="45" t="s">
        <v>873</v>
      </c>
      <c r="B137" s="45" t="s">
        <v>742</v>
      </c>
      <c r="C137" s="45" t="s">
        <v>843</v>
      </c>
      <c r="D137" s="45" t="s">
        <v>844</v>
      </c>
      <c r="E137" s="45" t="s">
        <v>874</v>
      </c>
      <c r="F137" s="45" t="s">
        <v>584</v>
      </c>
      <c r="G137" s="237">
        <f t="shared" si="2"/>
        <v>0</v>
      </c>
    </row>
    <row r="138" spans="1:7">
      <c r="A138" s="45" t="s">
        <v>875</v>
      </c>
      <c r="B138" s="45" t="s">
        <v>742</v>
      </c>
      <c r="C138" s="45" t="s">
        <v>843</v>
      </c>
      <c r="D138" s="45" t="s">
        <v>844</v>
      </c>
      <c r="E138" s="45" t="s">
        <v>876</v>
      </c>
      <c r="F138" s="45" t="s">
        <v>584</v>
      </c>
      <c r="G138" s="237">
        <f t="shared" si="2"/>
        <v>0</v>
      </c>
    </row>
    <row r="139" spans="1:7">
      <c r="A139" s="45" t="s">
        <v>877</v>
      </c>
      <c r="B139" s="45" t="s">
        <v>742</v>
      </c>
      <c r="C139" s="45" t="s">
        <v>843</v>
      </c>
      <c r="D139" s="45" t="s">
        <v>844</v>
      </c>
      <c r="E139" s="45" t="s">
        <v>878</v>
      </c>
      <c r="F139" s="45" t="s">
        <v>584</v>
      </c>
      <c r="G139" s="237">
        <f t="shared" si="2"/>
        <v>0</v>
      </c>
    </row>
    <row r="140" spans="1:7">
      <c r="A140" s="45" t="s">
        <v>879</v>
      </c>
      <c r="B140" s="45" t="s">
        <v>742</v>
      </c>
      <c r="C140" s="45" t="s">
        <v>843</v>
      </c>
      <c r="D140" s="45" t="s">
        <v>844</v>
      </c>
      <c r="E140" s="45" t="s">
        <v>880</v>
      </c>
      <c r="F140" s="45" t="s">
        <v>584</v>
      </c>
      <c r="G140" s="237">
        <f t="shared" si="2"/>
        <v>0</v>
      </c>
    </row>
    <row r="141" spans="1:7">
      <c r="A141" s="45" t="s">
        <v>881</v>
      </c>
      <c r="B141" s="45" t="s">
        <v>742</v>
      </c>
      <c r="C141" s="45" t="s">
        <v>843</v>
      </c>
      <c r="D141" s="45" t="s">
        <v>844</v>
      </c>
      <c r="E141" s="45" t="s">
        <v>882</v>
      </c>
      <c r="F141" s="45" t="s">
        <v>584</v>
      </c>
      <c r="G141" s="237">
        <f t="shared" si="2"/>
        <v>0</v>
      </c>
    </row>
    <row r="142" spans="1:7">
      <c r="A142" s="45" t="s">
        <v>883</v>
      </c>
      <c r="B142" s="45" t="s">
        <v>742</v>
      </c>
      <c r="C142" s="45" t="s">
        <v>843</v>
      </c>
      <c r="D142" s="45" t="s">
        <v>844</v>
      </c>
      <c r="E142" s="45" t="s">
        <v>884</v>
      </c>
      <c r="F142" s="45" t="s">
        <v>584</v>
      </c>
      <c r="G142" s="237">
        <f t="shared" si="2"/>
        <v>0</v>
      </c>
    </row>
    <row r="143" spans="1:7">
      <c r="A143" s="45" t="s">
        <v>885</v>
      </c>
      <c r="B143" s="45" t="s">
        <v>742</v>
      </c>
      <c r="C143" s="45" t="s">
        <v>843</v>
      </c>
      <c r="D143" s="45" t="s">
        <v>844</v>
      </c>
      <c r="E143" s="45" t="s">
        <v>886</v>
      </c>
      <c r="F143" s="45" t="s">
        <v>584</v>
      </c>
      <c r="G143" s="237">
        <f t="shared" si="2"/>
        <v>0</v>
      </c>
    </row>
    <row r="144" spans="1:7">
      <c r="A144" s="45" t="s">
        <v>887</v>
      </c>
      <c r="B144" s="45" t="s">
        <v>742</v>
      </c>
      <c r="C144" s="45" t="s">
        <v>843</v>
      </c>
      <c r="D144" s="45" t="s">
        <v>844</v>
      </c>
      <c r="E144" s="45" t="s">
        <v>888</v>
      </c>
      <c r="F144" s="45" t="s">
        <v>584</v>
      </c>
      <c r="G144" s="237">
        <f t="shared" si="2"/>
        <v>0</v>
      </c>
    </row>
    <row r="145" spans="1:7">
      <c r="A145" s="45" t="s">
        <v>889</v>
      </c>
      <c r="B145" s="45" t="s">
        <v>742</v>
      </c>
      <c r="C145" s="45" t="s">
        <v>843</v>
      </c>
      <c r="D145" s="45" t="s">
        <v>844</v>
      </c>
      <c r="E145" s="45" t="s">
        <v>890</v>
      </c>
      <c r="F145" s="45" t="s">
        <v>584</v>
      </c>
      <c r="G145" s="237">
        <f t="shared" si="2"/>
        <v>0</v>
      </c>
    </row>
    <row r="146" spans="1:7">
      <c r="A146" s="45" t="s">
        <v>891</v>
      </c>
      <c r="B146" s="45" t="s">
        <v>742</v>
      </c>
      <c r="C146" s="45" t="s">
        <v>843</v>
      </c>
      <c r="D146" s="45" t="s">
        <v>844</v>
      </c>
      <c r="E146" s="45" t="s">
        <v>892</v>
      </c>
      <c r="F146" s="45" t="s">
        <v>584</v>
      </c>
      <c r="G146" s="237">
        <f t="shared" si="2"/>
        <v>0</v>
      </c>
    </row>
    <row r="147" spans="1:7">
      <c r="A147" s="45" t="s">
        <v>893</v>
      </c>
      <c r="B147" s="45" t="s">
        <v>742</v>
      </c>
      <c r="C147" s="45" t="s">
        <v>843</v>
      </c>
      <c r="D147" s="45" t="s">
        <v>844</v>
      </c>
      <c r="E147" s="45" t="s">
        <v>894</v>
      </c>
      <c r="F147" s="45" t="s">
        <v>584</v>
      </c>
      <c r="G147" s="237">
        <f t="shared" si="2"/>
        <v>0</v>
      </c>
    </row>
    <row r="148" spans="1:7">
      <c r="A148" s="45" t="s">
        <v>895</v>
      </c>
      <c r="B148" s="45" t="s">
        <v>742</v>
      </c>
      <c r="C148" s="45" t="s">
        <v>843</v>
      </c>
      <c r="D148" s="45" t="s">
        <v>844</v>
      </c>
      <c r="E148" s="45" t="s">
        <v>896</v>
      </c>
      <c r="F148" s="45" t="s">
        <v>584</v>
      </c>
      <c r="G148" s="237">
        <f t="shared" si="2"/>
        <v>0</v>
      </c>
    </row>
    <row r="149" spans="1:7">
      <c r="A149" s="45" t="s">
        <v>897</v>
      </c>
      <c r="B149" s="45" t="s">
        <v>742</v>
      </c>
      <c r="C149" s="45" t="s">
        <v>843</v>
      </c>
      <c r="D149" s="45" t="s">
        <v>844</v>
      </c>
      <c r="E149" s="45" t="s">
        <v>898</v>
      </c>
      <c r="F149" s="45" t="s">
        <v>584</v>
      </c>
      <c r="G149" s="237">
        <f t="shared" si="2"/>
        <v>0</v>
      </c>
    </row>
    <row r="150" spans="1:7">
      <c r="A150" s="45" t="s">
        <v>899</v>
      </c>
      <c r="B150" s="45" t="s">
        <v>742</v>
      </c>
      <c r="C150" s="45" t="s">
        <v>843</v>
      </c>
      <c r="D150" s="45" t="s">
        <v>844</v>
      </c>
      <c r="E150" s="45" t="s">
        <v>900</v>
      </c>
      <c r="F150" s="45" t="s">
        <v>584</v>
      </c>
      <c r="G150" s="237">
        <f t="shared" si="2"/>
        <v>0</v>
      </c>
    </row>
    <row r="151" spans="1:7">
      <c r="A151" s="45" t="s">
        <v>901</v>
      </c>
      <c r="B151" s="45" t="s">
        <v>742</v>
      </c>
      <c r="C151" s="45" t="s">
        <v>843</v>
      </c>
      <c r="D151" s="45" t="s">
        <v>844</v>
      </c>
      <c r="E151" s="45" t="s">
        <v>902</v>
      </c>
      <c r="F151" s="45" t="s">
        <v>633</v>
      </c>
      <c r="G151" s="237">
        <f t="shared" si="2"/>
        <v>0</v>
      </c>
    </row>
    <row r="152" spans="1:7">
      <c r="A152" s="45" t="s">
        <v>903</v>
      </c>
      <c r="B152" s="45" t="s">
        <v>742</v>
      </c>
      <c r="C152" s="45" t="s">
        <v>843</v>
      </c>
      <c r="D152" s="45" t="s">
        <v>844</v>
      </c>
      <c r="E152" s="45" t="s">
        <v>904</v>
      </c>
      <c r="F152" s="45" t="s">
        <v>633</v>
      </c>
      <c r="G152" s="237">
        <f t="shared" si="2"/>
        <v>0</v>
      </c>
    </row>
    <row r="153" spans="1:7">
      <c r="A153" s="45" t="s">
        <v>907</v>
      </c>
      <c r="B153" s="45" t="s">
        <v>742</v>
      </c>
      <c r="C153" s="45" t="s">
        <v>905</v>
      </c>
      <c r="D153" s="45" t="s">
        <v>906</v>
      </c>
      <c r="E153" s="45" t="s">
        <v>908</v>
      </c>
      <c r="F153" s="45" t="s">
        <v>584</v>
      </c>
      <c r="G153" s="237">
        <f t="shared" si="2"/>
        <v>0</v>
      </c>
    </row>
    <row r="154" spans="1:7">
      <c r="A154" s="45" t="s">
        <v>909</v>
      </c>
      <c r="B154" s="45" t="s">
        <v>742</v>
      </c>
      <c r="C154" s="45" t="s">
        <v>905</v>
      </c>
      <c r="D154" s="45" t="s">
        <v>906</v>
      </c>
      <c r="E154" s="45" t="s">
        <v>910</v>
      </c>
      <c r="F154" s="45" t="s">
        <v>584</v>
      </c>
      <c r="G154" s="237">
        <f t="shared" si="2"/>
        <v>0</v>
      </c>
    </row>
    <row r="155" spans="1:7">
      <c r="A155" s="45" t="s">
        <v>911</v>
      </c>
      <c r="B155" s="45" t="s">
        <v>742</v>
      </c>
      <c r="C155" s="45" t="s">
        <v>905</v>
      </c>
      <c r="D155" s="45" t="s">
        <v>906</v>
      </c>
      <c r="E155" s="45" t="s">
        <v>912</v>
      </c>
      <c r="F155" s="45" t="s">
        <v>584</v>
      </c>
      <c r="G155" s="237">
        <f t="shared" si="2"/>
        <v>0</v>
      </c>
    </row>
    <row r="156" spans="1:7">
      <c r="A156" s="45" t="s">
        <v>913</v>
      </c>
      <c r="B156" s="45" t="s">
        <v>742</v>
      </c>
      <c r="C156" s="45" t="s">
        <v>905</v>
      </c>
      <c r="D156" s="45" t="s">
        <v>906</v>
      </c>
      <c r="E156" s="45" t="s">
        <v>914</v>
      </c>
      <c r="F156" s="45" t="s">
        <v>584</v>
      </c>
      <c r="G156" s="237">
        <f t="shared" si="2"/>
        <v>0</v>
      </c>
    </row>
    <row r="157" spans="1:7">
      <c r="A157" s="45" t="s">
        <v>915</v>
      </c>
      <c r="B157" s="45" t="s">
        <v>742</v>
      </c>
      <c r="C157" s="45" t="s">
        <v>905</v>
      </c>
      <c r="D157" s="45" t="s">
        <v>906</v>
      </c>
      <c r="E157" s="45" t="s">
        <v>916</v>
      </c>
      <c r="F157" s="45" t="s">
        <v>584</v>
      </c>
      <c r="G157" s="237">
        <f t="shared" si="2"/>
        <v>0</v>
      </c>
    </row>
    <row r="158" spans="1:7">
      <c r="A158" s="45" t="s">
        <v>917</v>
      </c>
      <c r="B158" s="45" t="s">
        <v>742</v>
      </c>
      <c r="C158" s="45" t="s">
        <v>905</v>
      </c>
      <c r="D158" s="45" t="s">
        <v>906</v>
      </c>
      <c r="E158" s="45" t="s">
        <v>918</v>
      </c>
      <c r="F158" s="45" t="s">
        <v>584</v>
      </c>
      <c r="G158" s="237">
        <f t="shared" si="2"/>
        <v>0</v>
      </c>
    </row>
    <row r="159" spans="1:7">
      <c r="A159" s="45" t="s">
        <v>919</v>
      </c>
      <c r="B159" s="45" t="s">
        <v>742</v>
      </c>
      <c r="C159" s="45" t="s">
        <v>905</v>
      </c>
      <c r="D159" s="45" t="s">
        <v>906</v>
      </c>
      <c r="E159" s="45" t="s">
        <v>920</v>
      </c>
      <c r="F159" s="45" t="s">
        <v>584</v>
      </c>
      <c r="G159" s="237">
        <f t="shared" si="2"/>
        <v>0</v>
      </c>
    </row>
    <row r="160" spans="1:7">
      <c r="A160" s="45" t="s">
        <v>921</v>
      </c>
      <c r="B160" s="45" t="s">
        <v>742</v>
      </c>
      <c r="C160" s="45" t="s">
        <v>905</v>
      </c>
      <c r="D160" s="45" t="s">
        <v>906</v>
      </c>
      <c r="E160" s="45" t="s">
        <v>922</v>
      </c>
      <c r="F160" s="45" t="s">
        <v>584</v>
      </c>
      <c r="G160" s="237">
        <f t="shared" si="2"/>
        <v>0</v>
      </c>
    </row>
    <row r="161" spans="1:7">
      <c r="A161" s="45" t="s">
        <v>923</v>
      </c>
      <c r="B161" s="45" t="s">
        <v>742</v>
      </c>
      <c r="C161" s="45" t="s">
        <v>905</v>
      </c>
      <c r="D161" s="45" t="s">
        <v>906</v>
      </c>
      <c r="E161" s="45" t="s">
        <v>924</v>
      </c>
      <c r="F161" s="45" t="s">
        <v>584</v>
      </c>
      <c r="G161" s="237">
        <f t="shared" si="2"/>
        <v>0</v>
      </c>
    </row>
    <row r="162" spans="1:7">
      <c r="A162" s="45" t="s">
        <v>925</v>
      </c>
      <c r="B162" s="45" t="s">
        <v>742</v>
      </c>
      <c r="C162" s="45" t="s">
        <v>905</v>
      </c>
      <c r="D162" s="45" t="s">
        <v>906</v>
      </c>
      <c r="E162" s="45" t="s">
        <v>926</v>
      </c>
      <c r="F162" s="45" t="s">
        <v>584</v>
      </c>
      <c r="G162" s="237">
        <f t="shared" si="2"/>
        <v>0</v>
      </c>
    </row>
    <row r="163" spans="1:7">
      <c r="A163" s="45" t="s">
        <v>927</v>
      </c>
      <c r="B163" s="45" t="s">
        <v>742</v>
      </c>
      <c r="C163" s="45" t="s">
        <v>905</v>
      </c>
      <c r="D163" s="45" t="s">
        <v>906</v>
      </c>
      <c r="E163" s="45" t="s">
        <v>928</v>
      </c>
      <c r="F163" s="45" t="s">
        <v>584</v>
      </c>
      <c r="G163" s="237">
        <f t="shared" si="2"/>
        <v>0</v>
      </c>
    </row>
    <row r="164" spans="1:7">
      <c r="A164" s="45" t="s">
        <v>929</v>
      </c>
      <c r="B164" s="45" t="s">
        <v>742</v>
      </c>
      <c r="C164" s="45" t="s">
        <v>905</v>
      </c>
      <c r="D164" s="45" t="s">
        <v>906</v>
      </c>
      <c r="E164" s="45" t="s">
        <v>930</v>
      </c>
      <c r="F164" s="45" t="s">
        <v>584</v>
      </c>
      <c r="G164" s="237">
        <f t="shared" si="2"/>
        <v>0</v>
      </c>
    </row>
    <row r="165" spans="1:7">
      <c r="A165" s="45" t="s">
        <v>931</v>
      </c>
      <c r="B165" s="45" t="s">
        <v>742</v>
      </c>
      <c r="C165" s="45" t="s">
        <v>905</v>
      </c>
      <c r="D165" s="45" t="s">
        <v>906</v>
      </c>
      <c r="E165" s="45" t="s">
        <v>932</v>
      </c>
      <c r="F165" s="45" t="s">
        <v>584</v>
      </c>
      <c r="G165" s="237">
        <f t="shared" si="2"/>
        <v>0</v>
      </c>
    </row>
    <row r="166" spans="1:7">
      <c r="A166" s="45" t="s">
        <v>933</v>
      </c>
      <c r="B166" s="45" t="s">
        <v>742</v>
      </c>
      <c r="C166" s="45" t="s">
        <v>905</v>
      </c>
      <c r="D166" s="45" t="s">
        <v>906</v>
      </c>
      <c r="E166" s="45" t="s">
        <v>934</v>
      </c>
      <c r="F166" s="45" t="s">
        <v>584</v>
      </c>
      <c r="G166" s="237">
        <f t="shared" si="2"/>
        <v>0</v>
      </c>
    </row>
    <row r="167" spans="1:7">
      <c r="A167" s="45" t="s">
        <v>935</v>
      </c>
      <c r="B167" s="45" t="s">
        <v>742</v>
      </c>
      <c r="C167" s="45" t="s">
        <v>905</v>
      </c>
      <c r="D167" s="45" t="s">
        <v>906</v>
      </c>
      <c r="E167" s="45" t="s">
        <v>936</v>
      </c>
      <c r="F167" s="45" t="s">
        <v>584</v>
      </c>
      <c r="G167" s="237">
        <f t="shared" si="2"/>
        <v>0</v>
      </c>
    </row>
    <row r="168" spans="1:7">
      <c r="A168" s="45" t="s">
        <v>937</v>
      </c>
      <c r="B168" s="45" t="s">
        <v>742</v>
      </c>
      <c r="C168" s="45" t="s">
        <v>905</v>
      </c>
      <c r="D168" s="45" t="s">
        <v>906</v>
      </c>
      <c r="E168" s="45" t="s">
        <v>938</v>
      </c>
      <c r="F168" s="45" t="s">
        <v>584</v>
      </c>
      <c r="G168" s="237">
        <f t="shared" si="2"/>
        <v>0</v>
      </c>
    </row>
    <row r="169" spans="1:7">
      <c r="A169" s="45" t="s">
        <v>939</v>
      </c>
      <c r="B169" s="45" t="s">
        <v>742</v>
      </c>
      <c r="C169" s="45" t="s">
        <v>905</v>
      </c>
      <c r="D169" s="45" t="s">
        <v>906</v>
      </c>
      <c r="E169" s="45" t="s">
        <v>940</v>
      </c>
      <c r="F169" s="45" t="s">
        <v>584</v>
      </c>
      <c r="G169" s="237">
        <f t="shared" si="2"/>
        <v>0</v>
      </c>
    </row>
    <row r="170" spans="1:7">
      <c r="A170" s="45" t="s">
        <v>941</v>
      </c>
      <c r="B170" s="45" t="s">
        <v>742</v>
      </c>
      <c r="C170" s="45" t="s">
        <v>905</v>
      </c>
      <c r="D170" s="45" t="s">
        <v>906</v>
      </c>
      <c r="E170" s="45" t="s">
        <v>942</v>
      </c>
      <c r="F170" s="45" t="s">
        <v>584</v>
      </c>
      <c r="G170" s="237">
        <f t="shared" si="2"/>
        <v>0</v>
      </c>
    </row>
    <row r="171" spans="1:7">
      <c r="A171" s="45" t="s">
        <v>943</v>
      </c>
      <c r="B171" s="45" t="s">
        <v>742</v>
      </c>
      <c r="C171" s="45" t="s">
        <v>905</v>
      </c>
      <c r="D171" s="45" t="s">
        <v>906</v>
      </c>
      <c r="E171" s="45" t="s">
        <v>944</v>
      </c>
      <c r="F171" s="45" t="s">
        <v>584</v>
      </c>
      <c r="G171" s="237">
        <f t="shared" si="2"/>
        <v>0</v>
      </c>
    </row>
    <row r="172" spans="1:7">
      <c r="A172" s="45" t="s">
        <v>945</v>
      </c>
      <c r="B172" s="45" t="s">
        <v>742</v>
      </c>
      <c r="C172" s="45" t="s">
        <v>905</v>
      </c>
      <c r="D172" s="45" t="s">
        <v>906</v>
      </c>
      <c r="E172" s="45" t="s">
        <v>946</v>
      </c>
      <c r="F172" s="45" t="s">
        <v>584</v>
      </c>
      <c r="G172" s="237">
        <f t="shared" si="2"/>
        <v>0</v>
      </c>
    </row>
    <row r="173" spans="1:7">
      <c r="A173" s="45" t="s">
        <v>947</v>
      </c>
      <c r="B173" s="45" t="s">
        <v>742</v>
      </c>
      <c r="C173" s="45" t="s">
        <v>905</v>
      </c>
      <c r="D173" s="45" t="s">
        <v>906</v>
      </c>
      <c r="E173" s="45" t="s">
        <v>948</v>
      </c>
      <c r="F173" s="45" t="s">
        <v>584</v>
      </c>
      <c r="G173" s="237">
        <f t="shared" si="2"/>
        <v>0</v>
      </c>
    </row>
    <row r="174" spans="1:7">
      <c r="A174" s="45" t="s">
        <v>949</v>
      </c>
      <c r="B174" s="45" t="s">
        <v>742</v>
      </c>
      <c r="C174" s="45" t="s">
        <v>905</v>
      </c>
      <c r="D174" s="45" t="s">
        <v>906</v>
      </c>
      <c r="E174" s="45" t="s">
        <v>950</v>
      </c>
      <c r="F174" s="45" t="s">
        <v>584</v>
      </c>
      <c r="G174" s="237">
        <f t="shared" si="2"/>
        <v>0</v>
      </c>
    </row>
    <row r="175" spans="1:7">
      <c r="A175" s="45" t="s">
        <v>951</v>
      </c>
      <c r="B175" s="45" t="s">
        <v>742</v>
      </c>
      <c r="C175" s="45" t="s">
        <v>905</v>
      </c>
      <c r="D175" s="45" t="s">
        <v>906</v>
      </c>
      <c r="E175" s="45" t="s">
        <v>952</v>
      </c>
      <c r="F175" s="45" t="s">
        <v>584</v>
      </c>
      <c r="G175" s="237">
        <f t="shared" si="2"/>
        <v>0</v>
      </c>
    </row>
    <row r="176" spans="1:7">
      <c r="A176" s="45" t="s">
        <v>953</v>
      </c>
      <c r="B176" s="45" t="s">
        <v>742</v>
      </c>
      <c r="C176" s="45" t="s">
        <v>905</v>
      </c>
      <c r="D176" s="45" t="s">
        <v>906</v>
      </c>
      <c r="E176" s="45" t="s">
        <v>954</v>
      </c>
      <c r="F176" s="45" t="s">
        <v>584</v>
      </c>
      <c r="G176" s="237">
        <f t="shared" si="2"/>
        <v>0</v>
      </c>
    </row>
    <row r="177" spans="1:7">
      <c r="A177" s="45" t="s">
        <v>955</v>
      </c>
      <c r="B177" s="45" t="s">
        <v>742</v>
      </c>
      <c r="C177" s="45" t="s">
        <v>905</v>
      </c>
      <c r="D177" s="45" t="s">
        <v>906</v>
      </c>
      <c r="E177" s="45" t="s">
        <v>956</v>
      </c>
      <c r="F177" s="45" t="s">
        <v>584</v>
      </c>
      <c r="G177" s="237">
        <f t="shared" si="2"/>
        <v>0</v>
      </c>
    </row>
    <row r="178" spans="1:7">
      <c r="A178" s="45" t="s">
        <v>957</v>
      </c>
      <c r="B178" s="45" t="s">
        <v>742</v>
      </c>
      <c r="C178" s="45" t="s">
        <v>905</v>
      </c>
      <c r="D178" s="45" t="s">
        <v>906</v>
      </c>
      <c r="E178" s="45" t="s">
        <v>958</v>
      </c>
      <c r="F178" s="45" t="s">
        <v>584</v>
      </c>
      <c r="G178" s="237">
        <f t="shared" si="2"/>
        <v>0</v>
      </c>
    </row>
    <row r="179" spans="1:7">
      <c r="A179" s="45" t="s">
        <v>959</v>
      </c>
      <c r="B179" s="45" t="s">
        <v>742</v>
      </c>
      <c r="C179" s="45" t="s">
        <v>905</v>
      </c>
      <c r="D179" s="45" t="s">
        <v>906</v>
      </c>
      <c r="E179" s="45" t="s">
        <v>960</v>
      </c>
      <c r="F179" s="45" t="s">
        <v>584</v>
      </c>
      <c r="G179" s="237">
        <f t="shared" si="2"/>
        <v>0</v>
      </c>
    </row>
    <row r="180" spans="1:7">
      <c r="A180" s="45" t="s">
        <v>962</v>
      </c>
      <c r="B180" s="45" t="s">
        <v>742</v>
      </c>
      <c r="C180" s="45" t="s">
        <v>905</v>
      </c>
      <c r="D180" s="45" t="s">
        <v>906</v>
      </c>
      <c r="E180" s="45" t="s">
        <v>963</v>
      </c>
      <c r="F180" s="45" t="s">
        <v>584</v>
      </c>
      <c r="G180" s="237">
        <f t="shared" si="2"/>
        <v>0</v>
      </c>
    </row>
    <row r="181" spans="1:7">
      <c r="A181" s="45" t="s">
        <v>964</v>
      </c>
      <c r="B181" s="45" t="s">
        <v>742</v>
      </c>
      <c r="C181" s="45" t="s">
        <v>905</v>
      </c>
      <c r="D181" s="45" t="s">
        <v>906</v>
      </c>
      <c r="E181" s="45" t="s">
        <v>965</v>
      </c>
      <c r="F181" s="45" t="s">
        <v>584</v>
      </c>
      <c r="G181" s="237">
        <f t="shared" si="2"/>
        <v>0</v>
      </c>
    </row>
    <row r="182" spans="1:7">
      <c r="A182" s="45" t="s">
        <v>966</v>
      </c>
      <c r="B182" s="45" t="s">
        <v>742</v>
      </c>
      <c r="C182" s="45" t="s">
        <v>905</v>
      </c>
      <c r="D182" s="45" t="s">
        <v>906</v>
      </c>
      <c r="E182" s="45" t="s">
        <v>967</v>
      </c>
      <c r="F182" s="45" t="s">
        <v>584</v>
      </c>
      <c r="G182" s="237">
        <f t="shared" si="2"/>
        <v>0</v>
      </c>
    </row>
    <row r="183" spans="1:7">
      <c r="A183" s="45" t="s">
        <v>968</v>
      </c>
      <c r="B183" s="45" t="s">
        <v>742</v>
      </c>
      <c r="C183" s="45" t="s">
        <v>905</v>
      </c>
      <c r="D183" s="45" t="s">
        <v>906</v>
      </c>
      <c r="E183" s="45" t="s">
        <v>969</v>
      </c>
      <c r="F183" s="45" t="s">
        <v>584</v>
      </c>
      <c r="G183" s="237">
        <f t="shared" si="2"/>
        <v>0</v>
      </c>
    </row>
    <row r="184" spans="1:7">
      <c r="A184" s="45" t="s">
        <v>970</v>
      </c>
      <c r="B184" s="45" t="s">
        <v>742</v>
      </c>
      <c r="C184" s="45" t="s">
        <v>905</v>
      </c>
      <c r="D184" s="45" t="s">
        <v>906</v>
      </c>
      <c r="E184" s="45" t="s">
        <v>971</v>
      </c>
      <c r="F184" s="45" t="s">
        <v>584</v>
      </c>
      <c r="G184" s="237">
        <f t="shared" si="2"/>
        <v>0</v>
      </c>
    </row>
    <row r="185" spans="1:7">
      <c r="A185" s="45" t="s">
        <v>972</v>
      </c>
      <c r="B185" s="45" t="s">
        <v>742</v>
      </c>
      <c r="C185" s="45" t="s">
        <v>905</v>
      </c>
      <c r="D185" s="45" t="s">
        <v>906</v>
      </c>
      <c r="E185" s="45" t="s">
        <v>973</v>
      </c>
      <c r="F185" s="45" t="s">
        <v>584</v>
      </c>
      <c r="G185" s="237">
        <f t="shared" si="2"/>
        <v>0</v>
      </c>
    </row>
    <row r="186" spans="1:7">
      <c r="A186" s="45" t="s">
        <v>974</v>
      </c>
      <c r="B186" s="45" t="s">
        <v>742</v>
      </c>
      <c r="C186" s="45" t="s">
        <v>905</v>
      </c>
      <c r="D186" s="45" t="s">
        <v>906</v>
      </c>
      <c r="E186" s="45" t="s">
        <v>975</v>
      </c>
      <c r="F186" s="45" t="s">
        <v>584</v>
      </c>
      <c r="G186" s="237">
        <f t="shared" si="2"/>
        <v>0</v>
      </c>
    </row>
    <row r="187" spans="1:7">
      <c r="A187" s="45" t="s">
        <v>976</v>
      </c>
      <c r="B187" s="45" t="s">
        <v>742</v>
      </c>
      <c r="C187" s="45" t="s">
        <v>905</v>
      </c>
      <c r="D187" s="45" t="s">
        <v>906</v>
      </c>
      <c r="E187" s="45" t="s">
        <v>977</v>
      </c>
      <c r="F187" s="45" t="s">
        <v>584</v>
      </c>
      <c r="G187" s="237">
        <f t="shared" si="2"/>
        <v>0</v>
      </c>
    </row>
    <row r="188" spans="1:7">
      <c r="A188" s="45" t="s">
        <v>978</v>
      </c>
      <c r="B188" s="45" t="s">
        <v>742</v>
      </c>
      <c r="C188" s="45" t="s">
        <v>905</v>
      </c>
      <c r="D188" s="45" t="s">
        <v>906</v>
      </c>
      <c r="E188" s="45" t="s">
        <v>979</v>
      </c>
      <c r="F188" s="45" t="s">
        <v>584</v>
      </c>
      <c r="G188" s="237">
        <f t="shared" si="2"/>
        <v>0</v>
      </c>
    </row>
    <row r="189" spans="1:7">
      <c r="A189" s="45" t="s">
        <v>980</v>
      </c>
      <c r="B189" s="45" t="s">
        <v>742</v>
      </c>
      <c r="C189" s="45" t="s">
        <v>905</v>
      </c>
      <c r="D189" s="45" t="s">
        <v>906</v>
      </c>
      <c r="E189" s="45" t="s">
        <v>981</v>
      </c>
      <c r="F189" s="45" t="s">
        <v>584</v>
      </c>
      <c r="G189" s="237">
        <f t="shared" si="2"/>
        <v>0</v>
      </c>
    </row>
    <row r="190" spans="1:7">
      <c r="A190" s="45" t="s">
        <v>982</v>
      </c>
      <c r="B190" s="45" t="s">
        <v>742</v>
      </c>
      <c r="C190" s="45" t="s">
        <v>905</v>
      </c>
      <c r="D190" s="45" t="s">
        <v>906</v>
      </c>
      <c r="E190" s="45" t="s">
        <v>983</v>
      </c>
      <c r="F190" s="45" t="s">
        <v>584</v>
      </c>
      <c r="G190" s="237">
        <f t="shared" si="2"/>
        <v>0</v>
      </c>
    </row>
    <row r="191" spans="1:7">
      <c r="A191" s="45" t="s">
        <v>984</v>
      </c>
      <c r="B191" s="45" t="s">
        <v>742</v>
      </c>
      <c r="C191" s="45" t="s">
        <v>905</v>
      </c>
      <c r="D191" s="45" t="s">
        <v>906</v>
      </c>
      <c r="E191" s="45" t="s">
        <v>985</v>
      </c>
      <c r="F191" s="45" t="s">
        <v>584</v>
      </c>
      <c r="G191" s="237">
        <f t="shared" si="2"/>
        <v>0</v>
      </c>
    </row>
    <row r="192" spans="1:7">
      <c r="A192" s="45" t="s">
        <v>986</v>
      </c>
      <c r="B192" s="45" t="s">
        <v>742</v>
      </c>
      <c r="C192" s="45" t="s">
        <v>905</v>
      </c>
      <c r="D192" s="45" t="s">
        <v>906</v>
      </c>
      <c r="E192" s="45" t="s">
        <v>987</v>
      </c>
      <c r="F192" s="45" t="s">
        <v>584</v>
      </c>
      <c r="G192" s="237">
        <f t="shared" si="2"/>
        <v>0</v>
      </c>
    </row>
    <row r="193" spans="1:7">
      <c r="A193" s="45" t="s">
        <v>988</v>
      </c>
      <c r="B193" s="45" t="s">
        <v>742</v>
      </c>
      <c r="C193" s="45" t="s">
        <v>905</v>
      </c>
      <c r="D193" s="45" t="s">
        <v>906</v>
      </c>
      <c r="E193" s="45" t="s">
        <v>989</v>
      </c>
      <c r="F193" s="45" t="s">
        <v>584</v>
      </c>
      <c r="G193" s="237">
        <f t="shared" si="2"/>
        <v>0</v>
      </c>
    </row>
    <row r="194" spans="1:7">
      <c r="A194" s="45" t="s">
        <v>990</v>
      </c>
      <c r="B194" s="45" t="s">
        <v>742</v>
      </c>
      <c r="C194" s="45" t="s">
        <v>905</v>
      </c>
      <c r="D194" s="45" t="s">
        <v>906</v>
      </c>
      <c r="E194" s="45" t="s">
        <v>991</v>
      </c>
      <c r="F194" s="45" t="s">
        <v>584</v>
      </c>
      <c r="G194" s="237">
        <f t="shared" ref="G194:G257" si="3">IF(ISNA(MATCH(E194,List04_oktmo_np_range,0)),0,1)</f>
        <v>0</v>
      </c>
    </row>
    <row r="195" spans="1:7">
      <c r="A195" s="45" t="s">
        <v>992</v>
      </c>
      <c r="B195" s="45" t="s">
        <v>742</v>
      </c>
      <c r="C195" s="45" t="s">
        <v>905</v>
      </c>
      <c r="D195" s="45" t="s">
        <v>906</v>
      </c>
      <c r="E195" s="45" t="s">
        <v>993</v>
      </c>
      <c r="F195" s="45" t="s">
        <v>584</v>
      </c>
      <c r="G195" s="237">
        <f t="shared" si="3"/>
        <v>0</v>
      </c>
    </row>
    <row r="196" spans="1:7">
      <c r="A196" s="45" t="s">
        <v>994</v>
      </c>
      <c r="B196" s="45" t="s">
        <v>742</v>
      </c>
      <c r="C196" s="45" t="s">
        <v>905</v>
      </c>
      <c r="D196" s="45" t="s">
        <v>906</v>
      </c>
      <c r="E196" s="45" t="s">
        <v>995</v>
      </c>
      <c r="F196" s="45" t="s">
        <v>584</v>
      </c>
      <c r="G196" s="237">
        <f t="shared" si="3"/>
        <v>0</v>
      </c>
    </row>
    <row r="197" spans="1:7">
      <c r="A197" s="45" t="s">
        <v>996</v>
      </c>
      <c r="B197" s="45" t="s">
        <v>742</v>
      </c>
      <c r="C197" s="45" t="s">
        <v>905</v>
      </c>
      <c r="D197" s="45" t="s">
        <v>906</v>
      </c>
      <c r="E197" s="45" t="s">
        <v>997</v>
      </c>
      <c r="F197" s="45" t="s">
        <v>584</v>
      </c>
      <c r="G197" s="237">
        <f t="shared" si="3"/>
        <v>0</v>
      </c>
    </row>
    <row r="198" spans="1:7">
      <c r="A198" s="45" t="s">
        <v>998</v>
      </c>
      <c r="B198" s="45" t="s">
        <v>742</v>
      </c>
      <c r="C198" s="45" t="s">
        <v>905</v>
      </c>
      <c r="D198" s="45" t="s">
        <v>906</v>
      </c>
      <c r="E198" s="45" t="s">
        <v>999</v>
      </c>
      <c r="F198" s="45" t="s">
        <v>584</v>
      </c>
      <c r="G198" s="237">
        <f t="shared" si="3"/>
        <v>0</v>
      </c>
    </row>
    <row r="199" spans="1:7">
      <c r="A199" s="45" t="s">
        <v>1000</v>
      </c>
      <c r="B199" s="45" t="s">
        <v>742</v>
      </c>
      <c r="C199" s="45" t="s">
        <v>905</v>
      </c>
      <c r="D199" s="45" t="s">
        <v>906</v>
      </c>
      <c r="E199" s="45" t="s">
        <v>1001</v>
      </c>
      <c r="F199" s="45" t="s">
        <v>584</v>
      </c>
      <c r="G199" s="237">
        <f t="shared" si="3"/>
        <v>0</v>
      </c>
    </row>
    <row r="200" spans="1:7">
      <c r="A200" s="45" t="s">
        <v>1002</v>
      </c>
      <c r="B200" s="45" t="s">
        <v>742</v>
      </c>
      <c r="C200" s="45" t="s">
        <v>905</v>
      </c>
      <c r="D200" s="45" t="s">
        <v>906</v>
      </c>
      <c r="E200" s="45" t="s">
        <v>1003</v>
      </c>
      <c r="F200" s="45" t="s">
        <v>584</v>
      </c>
      <c r="G200" s="237">
        <f t="shared" si="3"/>
        <v>0</v>
      </c>
    </row>
    <row r="201" spans="1:7">
      <c r="A201" s="45" t="s">
        <v>1004</v>
      </c>
      <c r="B201" s="45" t="s">
        <v>742</v>
      </c>
      <c r="C201" s="45" t="s">
        <v>905</v>
      </c>
      <c r="D201" s="45" t="s">
        <v>906</v>
      </c>
      <c r="E201" s="45" t="s">
        <v>1005</v>
      </c>
      <c r="F201" s="45" t="s">
        <v>584</v>
      </c>
      <c r="G201" s="237">
        <f t="shared" si="3"/>
        <v>0</v>
      </c>
    </row>
    <row r="202" spans="1:7">
      <c r="A202" s="45" t="s">
        <v>1006</v>
      </c>
      <c r="B202" s="45" t="s">
        <v>742</v>
      </c>
      <c r="C202" s="45" t="s">
        <v>905</v>
      </c>
      <c r="D202" s="45" t="s">
        <v>906</v>
      </c>
      <c r="E202" s="45" t="s">
        <v>1007</v>
      </c>
      <c r="F202" s="45" t="s">
        <v>584</v>
      </c>
      <c r="G202" s="237">
        <f t="shared" si="3"/>
        <v>0</v>
      </c>
    </row>
    <row r="203" spans="1:7">
      <c r="A203" s="45" t="s">
        <v>1008</v>
      </c>
      <c r="B203" s="45" t="s">
        <v>742</v>
      </c>
      <c r="C203" s="45" t="s">
        <v>905</v>
      </c>
      <c r="D203" s="45" t="s">
        <v>906</v>
      </c>
      <c r="E203" s="45" t="s">
        <v>1009</v>
      </c>
      <c r="F203" s="45" t="s">
        <v>584</v>
      </c>
      <c r="G203" s="237">
        <f t="shared" si="3"/>
        <v>0</v>
      </c>
    </row>
    <row r="204" spans="1:7">
      <c r="A204" s="45" t="s">
        <v>1010</v>
      </c>
      <c r="B204" s="45" t="s">
        <v>742</v>
      </c>
      <c r="C204" s="45" t="s">
        <v>905</v>
      </c>
      <c r="D204" s="45" t="s">
        <v>906</v>
      </c>
      <c r="E204" s="45" t="s">
        <v>1011</v>
      </c>
      <c r="F204" s="45" t="s">
        <v>584</v>
      </c>
      <c r="G204" s="237">
        <f t="shared" si="3"/>
        <v>0</v>
      </c>
    </row>
    <row r="205" spans="1:7">
      <c r="A205" s="45" t="s">
        <v>1012</v>
      </c>
      <c r="B205" s="45" t="s">
        <v>742</v>
      </c>
      <c r="C205" s="45" t="s">
        <v>905</v>
      </c>
      <c r="D205" s="45" t="s">
        <v>906</v>
      </c>
      <c r="E205" s="45" t="s">
        <v>1013</v>
      </c>
      <c r="F205" s="45" t="s">
        <v>584</v>
      </c>
      <c r="G205" s="237">
        <f t="shared" si="3"/>
        <v>0</v>
      </c>
    </row>
    <row r="206" spans="1:7">
      <c r="A206" s="45" t="s">
        <v>1014</v>
      </c>
      <c r="B206" s="45" t="s">
        <v>742</v>
      </c>
      <c r="C206" s="45" t="s">
        <v>905</v>
      </c>
      <c r="D206" s="45" t="s">
        <v>906</v>
      </c>
      <c r="E206" s="45" t="s">
        <v>1015</v>
      </c>
      <c r="F206" s="45" t="s">
        <v>584</v>
      </c>
      <c r="G206" s="237">
        <f t="shared" si="3"/>
        <v>0</v>
      </c>
    </row>
    <row r="207" spans="1:7">
      <c r="A207" s="45" t="s">
        <v>1016</v>
      </c>
      <c r="B207" s="45" t="s">
        <v>742</v>
      </c>
      <c r="C207" s="45" t="s">
        <v>905</v>
      </c>
      <c r="D207" s="45" t="s">
        <v>906</v>
      </c>
      <c r="E207" s="45" t="s">
        <v>1017</v>
      </c>
      <c r="F207" s="45" t="s">
        <v>584</v>
      </c>
      <c r="G207" s="237">
        <f t="shared" si="3"/>
        <v>0</v>
      </c>
    </row>
    <row r="208" spans="1:7">
      <c r="A208" s="45" t="s">
        <v>1018</v>
      </c>
      <c r="B208" s="45" t="s">
        <v>742</v>
      </c>
      <c r="C208" s="45" t="s">
        <v>905</v>
      </c>
      <c r="D208" s="45" t="s">
        <v>906</v>
      </c>
      <c r="E208" s="45" t="s">
        <v>1019</v>
      </c>
      <c r="F208" s="45" t="s">
        <v>584</v>
      </c>
      <c r="G208" s="237">
        <f t="shared" si="3"/>
        <v>0</v>
      </c>
    </row>
    <row r="209" spans="1:7">
      <c r="A209" s="45" t="s">
        <v>1020</v>
      </c>
      <c r="B209" s="45" t="s">
        <v>742</v>
      </c>
      <c r="C209" s="45" t="s">
        <v>905</v>
      </c>
      <c r="D209" s="45" t="s">
        <v>906</v>
      </c>
      <c r="E209" s="45" t="s">
        <v>1021</v>
      </c>
      <c r="F209" s="45" t="s">
        <v>584</v>
      </c>
      <c r="G209" s="237">
        <f t="shared" si="3"/>
        <v>0</v>
      </c>
    </row>
    <row r="210" spans="1:7">
      <c r="A210" s="45" t="s">
        <v>1022</v>
      </c>
      <c r="B210" s="45" t="s">
        <v>742</v>
      </c>
      <c r="C210" s="45" t="s">
        <v>905</v>
      </c>
      <c r="D210" s="45" t="s">
        <v>906</v>
      </c>
      <c r="E210" s="45" t="s">
        <v>1023</v>
      </c>
      <c r="F210" s="45" t="s">
        <v>584</v>
      </c>
      <c r="G210" s="237">
        <f t="shared" si="3"/>
        <v>0</v>
      </c>
    </row>
    <row r="211" spans="1:7">
      <c r="A211" s="45" t="s">
        <v>1024</v>
      </c>
      <c r="B211" s="45" t="s">
        <v>742</v>
      </c>
      <c r="C211" s="45" t="s">
        <v>905</v>
      </c>
      <c r="D211" s="45" t="s">
        <v>906</v>
      </c>
      <c r="E211" s="45" t="s">
        <v>1025</v>
      </c>
      <c r="F211" s="45" t="s">
        <v>584</v>
      </c>
      <c r="G211" s="237">
        <f t="shared" si="3"/>
        <v>0</v>
      </c>
    </row>
    <row r="212" spans="1:7">
      <c r="A212" s="45" t="s">
        <v>1026</v>
      </c>
      <c r="B212" s="45" t="s">
        <v>742</v>
      </c>
      <c r="C212" s="45" t="s">
        <v>905</v>
      </c>
      <c r="D212" s="45" t="s">
        <v>906</v>
      </c>
      <c r="E212" s="45" t="s">
        <v>1027</v>
      </c>
      <c r="F212" s="45" t="s">
        <v>584</v>
      </c>
      <c r="G212" s="237">
        <f t="shared" si="3"/>
        <v>0</v>
      </c>
    </row>
    <row r="213" spans="1:7">
      <c r="A213" s="45" t="s">
        <v>1028</v>
      </c>
      <c r="B213" s="45" t="s">
        <v>742</v>
      </c>
      <c r="C213" s="45" t="s">
        <v>905</v>
      </c>
      <c r="D213" s="45" t="s">
        <v>906</v>
      </c>
      <c r="E213" s="45" t="s">
        <v>1029</v>
      </c>
      <c r="F213" s="45" t="s">
        <v>584</v>
      </c>
      <c r="G213" s="237">
        <f t="shared" si="3"/>
        <v>0</v>
      </c>
    </row>
    <row r="214" spans="1:7">
      <c r="A214" s="45" t="s">
        <v>1030</v>
      </c>
      <c r="B214" s="45" t="s">
        <v>742</v>
      </c>
      <c r="C214" s="45" t="s">
        <v>905</v>
      </c>
      <c r="D214" s="45" t="s">
        <v>906</v>
      </c>
      <c r="E214" s="45" t="s">
        <v>1031</v>
      </c>
      <c r="F214" s="45" t="s">
        <v>584</v>
      </c>
      <c r="G214" s="237">
        <f t="shared" si="3"/>
        <v>0</v>
      </c>
    </row>
    <row r="215" spans="1:7">
      <c r="A215" s="45" t="s">
        <v>1032</v>
      </c>
      <c r="B215" s="45" t="s">
        <v>742</v>
      </c>
      <c r="C215" s="45" t="s">
        <v>905</v>
      </c>
      <c r="D215" s="45" t="s">
        <v>906</v>
      </c>
      <c r="E215" s="45" t="s">
        <v>1033</v>
      </c>
      <c r="F215" s="45" t="s">
        <v>584</v>
      </c>
      <c r="G215" s="237">
        <f t="shared" si="3"/>
        <v>0</v>
      </c>
    </row>
    <row r="216" spans="1:7">
      <c r="A216" s="45" t="s">
        <v>1034</v>
      </c>
      <c r="B216" s="45" t="s">
        <v>742</v>
      </c>
      <c r="C216" s="45" t="s">
        <v>905</v>
      </c>
      <c r="D216" s="45" t="s">
        <v>906</v>
      </c>
      <c r="E216" s="45" t="s">
        <v>1035</v>
      </c>
      <c r="F216" s="45" t="s">
        <v>584</v>
      </c>
      <c r="G216" s="237">
        <f t="shared" si="3"/>
        <v>0</v>
      </c>
    </row>
    <row r="217" spans="1:7">
      <c r="A217" s="45" t="s">
        <v>1036</v>
      </c>
      <c r="B217" s="45" t="s">
        <v>742</v>
      </c>
      <c r="C217" s="45" t="s">
        <v>905</v>
      </c>
      <c r="D217" s="45" t="s">
        <v>906</v>
      </c>
      <c r="E217" s="45" t="s">
        <v>1037</v>
      </c>
      <c r="F217" s="45" t="s">
        <v>584</v>
      </c>
      <c r="G217" s="237">
        <f t="shared" si="3"/>
        <v>0</v>
      </c>
    </row>
    <row r="218" spans="1:7">
      <c r="A218" s="45" t="s">
        <v>1038</v>
      </c>
      <c r="B218" s="45" t="s">
        <v>742</v>
      </c>
      <c r="C218" s="45" t="s">
        <v>905</v>
      </c>
      <c r="D218" s="45" t="s">
        <v>906</v>
      </c>
      <c r="E218" s="45" t="s">
        <v>1039</v>
      </c>
      <c r="F218" s="45" t="s">
        <v>584</v>
      </c>
      <c r="G218" s="237">
        <f t="shared" si="3"/>
        <v>0</v>
      </c>
    </row>
    <row r="219" spans="1:7">
      <c r="A219" s="45" t="s">
        <v>1040</v>
      </c>
      <c r="B219" s="45" t="s">
        <v>742</v>
      </c>
      <c r="C219" s="45" t="s">
        <v>905</v>
      </c>
      <c r="D219" s="45" t="s">
        <v>906</v>
      </c>
      <c r="E219" s="45" t="s">
        <v>1041</v>
      </c>
      <c r="F219" s="45" t="s">
        <v>584</v>
      </c>
      <c r="G219" s="237">
        <f t="shared" si="3"/>
        <v>0</v>
      </c>
    </row>
    <row r="220" spans="1:7">
      <c r="A220" s="45" t="s">
        <v>1042</v>
      </c>
      <c r="B220" s="45" t="s">
        <v>742</v>
      </c>
      <c r="C220" s="45" t="s">
        <v>905</v>
      </c>
      <c r="D220" s="45" t="s">
        <v>906</v>
      </c>
      <c r="E220" s="45" t="s">
        <v>1043</v>
      </c>
      <c r="F220" s="45" t="s">
        <v>584</v>
      </c>
      <c r="G220" s="237">
        <f t="shared" si="3"/>
        <v>0</v>
      </c>
    </row>
    <row r="221" spans="1:7">
      <c r="A221" s="45" t="s">
        <v>1044</v>
      </c>
      <c r="B221" s="45" t="s">
        <v>742</v>
      </c>
      <c r="C221" s="45" t="s">
        <v>905</v>
      </c>
      <c r="D221" s="45" t="s">
        <v>906</v>
      </c>
      <c r="E221" s="45" t="s">
        <v>1045</v>
      </c>
      <c r="F221" s="45" t="s">
        <v>584</v>
      </c>
      <c r="G221" s="237">
        <f t="shared" si="3"/>
        <v>0</v>
      </c>
    </row>
    <row r="222" spans="1:7">
      <c r="A222" s="45" t="s">
        <v>1046</v>
      </c>
      <c r="B222" s="45" t="s">
        <v>742</v>
      </c>
      <c r="C222" s="45" t="s">
        <v>905</v>
      </c>
      <c r="D222" s="45" t="s">
        <v>906</v>
      </c>
      <c r="E222" s="45" t="s">
        <v>1047</v>
      </c>
      <c r="F222" s="45" t="s">
        <v>584</v>
      </c>
      <c r="G222" s="237">
        <f t="shared" si="3"/>
        <v>0</v>
      </c>
    </row>
    <row r="223" spans="1:7">
      <c r="A223" s="45" t="s">
        <v>1048</v>
      </c>
      <c r="B223" s="45" t="s">
        <v>742</v>
      </c>
      <c r="C223" s="45" t="s">
        <v>905</v>
      </c>
      <c r="D223" s="45" t="s">
        <v>906</v>
      </c>
      <c r="E223" s="45" t="s">
        <v>1049</v>
      </c>
      <c r="F223" s="45" t="s">
        <v>584</v>
      </c>
      <c r="G223" s="237">
        <f t="shared" si="3"/>
        <v>0</v>
      </c>
    </row>
    <row r="224" spans="1:7">
      <c r="A224" s="45" t="s">
        <v>1050</v>
      </c>
      <c r="B224" s="45" t="s">
        <v>742</v>
      </c>
      <c r="C224" s="45" t="s">
        <v>905</v>
      </c>
      <c r="D224" s="45" t="s">
        <v>906</v>
      </c>
      <c r="E224" s="45" t="s">
        <v>1051</v>
      </c>
      <c r="F224" s="45" t="s">
        <v>584</v>
      </c>
      <c r="G224" s="237">
        <f t="shared" si="3"/>
        <v>0</v>
      </c>
    </row>
    <row r="225" spans="1:7">
      <c r="A225" s="45" t="s">
        <v>1052</v>
      </c>
      <c r="B225" s="45" t="s">
        <v>742</v>
      </c>
      <c r="C225" s="45" t="s">
        <v>905</v>
      </c>
      <c r="D225" s="45" t="s">
        <v>906</v>
      </c>
      <c r="E225" s="45" t="s">
        <v>1053</v>
      </c>
      <c r="F225" s="45" t="s">
        <v>584</v>
      </c>
      <c r="G225" s="237">
        <f t="shared" si="3"/>
        <v>0</v>
      </c>
    </row>
    <row r="226" spans="1:7">
      <c r="A226" s="45" t="s">
        <v>1054</v>
      </c>
      <c r="B226" s="45" t="s">
        <v>742</v>
      </c>
      <c r="C226" s="45" t="s">
        <v>905</v>
      </c>
      <c r="D226" s="45" t="s">
        <v>906</v>
      </c>
      <c r="E226" s="45" t="s">
        <v>1055</v>
      </c>
      <c r="F226" s="45" t="s">
        <v>584</v>
      </c>
      <c r="G226" s="237">
        <f t="shared" si="3"/>
        <v>0</v>
      </c>
    </row>
    <row r="227" spans="1:7">
      <c r="A227" s="45" t="s">
        <v>1056</v>
      </c>
      <c r="B227" s="45" t="s">
        <v>742</v>
      </c>
      <c r="C227" s="45" t="s">
        <v>905</v>
      </c>
      <c r="D227" s="45" t="s">
        <v>906</v>
      </c>
      <c r="E227" s="45" t="s">
        <v>1057</v>
      </c>
      <c r="F227" s="45" t="s">
        <v>584</v>
      </c>
      <c r="G227" s="237">
        <f t="shared" si="3"/>
        <v>0</v>
      </c>
    </row>
    <row r="228" spans="1:7">
      <c r="A228" s="45" t="s">
        <v>1058</v>
      </c>
      <c r="B228" s="45" t="s">
        <v>742</v>
      </c>
      <c r="C228" s="45" t="s">
        <v>905</v>
      </c>
      <c r="D228" s="45" t="s">
        <v>906</v>
      </c>
      <c r="E228" s="45" t="s">
        <v>1059</v>
      </c>
      <c r="F228" s="45" t="s">
        <v>584</v>
      </c>
      <c r="G228" s="237">
        <f t="shared" si="3"/>
        <v>0</v>
      </c>
    </row>
    <row r="229" spans="1:7">
      <c r="A229" s="45" t="s">
        <v>1060</v>
      </c>
      <c r="B229" s="45" t="s">
        <v>742</v>
      </c>
      <c r="C229" s="45" t="s">
        <v>905</v>
      </c>
      <c r="D229" s="45" t="s">
        <v>906</v>
      </c>
      <c r="E229" s="45" t="s">
        <v>1061</v>
      </c>
      <c r="F229" s="45" t="s">
        <v>584</v>
      </c>
      <c r="G229" s="237">
        <f t="shared" si="3"/>
        <v>0</v>
      </c>
    </row>
    <row r="230" spans="1:7">
      <c r="A230" s="45" t="s">
        <v>1062</v>
      </c>
      <c r="B230" s="45" t="s">
        <v>742</v>
      </c>
      <c r="C230" s="45" t="s">
        <v>905</v>
      </c>
      <c r="D230" s="45" t="s">
        <v>906</v>
      </c>
      <c r="E230" s="45" t="s">
        <v>1063</v>
      </c>
      <c r="F230" s="45" t="s">
        <v>633</v>
      </c>
      <c r="G230" s="237">
        <f t="shared" si="3"/>
        <v>0</v>
      </c>
    </row>
    <row r="231" spans="1:7">
      <c r="A231" s="45" t="s">
        <v>1066</v>
      </c>
      <c r="B231" s="45" t="s">
        <v>742</v>
      </c>
      <c r="C231" s="45" t="s">
        <v>1064</v>
      </c>
      <c r="D231" s="45" t="s">
        <v>1065</v>
      </c>
      <c r="E231" s="45" t="s">
        <v>1067</v>
      </c>
      <c r="F231" s="45" t="s">
        <v>627</v>
      </c>
      <c r="G231" s="237">
        <f t="shared" si="3"/>
        <v>0</v>
      </c>
    </row>
    <row r="232" spans="1:7">
      <c r="A232" s="45" t="s">
        <v>1068</v>
      </c>
      <c r="B232" s="45" t="s">
        <v>742</v>
      </c>
      <c r="C232" s="45" t="s">
        <v>1064</v>
      </c>
      <c r="D232" s="45" t="s">
        <v>1065</v>
      </c>
      <c r="E232" s="45" t="s">
        <v>1069</v>
      </c>
      <c r="F232" s="45" t="s">
        <v>627</v>
      </c>
      <c r="G232" s="237">
        <f t="shared" si="3"/>
        <v>0</v>
      </c>
    </row>
    <row r="233" spans="1:7">
      <c r="A233" s="45" t="s">
        <v>1072</v>
      </c>
      <c r="B233" s="45" t="s">
        <v>742</v>
      </c>
      <c r="C233" s="45" t="s">
        <v>1070</v>
      </c>
      <c r="D233" s="45" t="s">
        <v>1071</v>
      </c>
      <c r="E233" s="45" t="s">
        <v>1073</v>
      </c>
      <c r="F233" s="45" t="s">
        <v>584</v>
      </c>
      <c r="G233" s="237">
        <f t="shared" si="3"/>
        <v>0</v>
      </c>
    </row>
    <row r="234" spans="1:7">
      <c r="A234" s="45" t="s">
        <v>1074</v>
      </c>
      <c r="B234" s="45" t="s">
        <v>742</v>
      </c>
      <c r="C234" s="45" t="s">
        <v>1070</v>
      </c>
      <c r="D234" s="45" t="s">
        <v>1071</v>
      </c>
      <c r="E234" s="45" t="s">
        <v>1075</v>
      </c>
      <c r="F234" s="45" t="s">
        <v>584</v>
      </c>
      <c r="G234" s="237">
        <f t="shared" si="3"/>
        <v>0</v>
      </c>
    </row>
    <row r="235" spans="1:7">
      <c r="A235" s="45" t="s">
        <v>1076</v>
      </c>
      <c r="B235" s="45" t="s">
        <v>742</v>
      </c>
      <c r="C235" s="45" t="s">
        <v>1070</v>
      </c>
      <c r="D235" s="45" t="s">
        <v>1071</v>
      </c>
      <c r="E235" s="45" t="s">
        <v>1077</v>
      </c>
      <c r="F235" s="45" t="s">
        <v>584</v>
      </c>
      <c r="G235" s="237">
        <f t="shared" si="3"/>
        <v>0</v>
      </c>
    </row>
    <row r="236" spans="1:7">
      <c r="A236" s="45" t="s">
        <v>1078</v>
      </c>
      <c r="B236" s="45" t="s">
        <v>742</v>
      </c>
      <c r="C236" s="45" t="s">
        <v>1070</v>
      </c>
      <c r="D236" s="45" t="s">
        <v>1071</v>
      </c>
      <c r="E236" s="45" t="s">
        <v>1079</v>
      </c>
      <c r="F236" s="45" t="s">
        <v>584</v>
      </c>
      <c r="G236" s="237">
        <f t="shared" si="3"/>
        <v>0</v>
      </c>
    </row>
    <row r="237" spans="1:7">
      <c r="A237" s="45" t="s">
        <v>1080</v>
      </c>
      <c r="B237" s="45" t="s">
        <v>742</v>
      </c>
      <c r="C237" s="45" t="s">
        <v>1070</v>
      </c>
      <c r="D237" s="45" t="s">
        <v>1071</v>
      </c>
      <c r="E237" s="45" t="s">
        <v>1081</v>
      </c>
      <c r="F237" s="45" t="s">
        <v>584</v>
      </c>
      <c r="G237" s="237">
        <f t="shared" si="3"/>
        <v>0</v>
      </c>
    </row>
    <row r="238" spans="1:7">
      <c r="A238" s="45" t="s">
        <v>1082</v>
      </c>
      <c r="B238" s="45" t="s">
        <v>742</v>
      </c>
      <c r="C238" s="45" t="s">
        <v>1070</v>
      </c>
      <c r="D238" s="45" t="s">
        <v>1071</v>
      </c>
      <c r="E238" s="45" t="s">
        <v>1083</v>
      </c>
      <c r="F238" s="45" t="s">
        <v>584</v>
      </c>
      <c r="G238" s="237">
        <f t="shared" si="3"/>
        <v>0</v>
      </c>
    </row>
    <row r="239" spans="1:7">
      <c r="A239" s="45" t="s">
        <v>1084</v>
      </c>
      <c r="B239" s="45" t="s">
        <v>742</v>
      </c>
      <c r="C239" s="45" t="s">
        <v>1070</v>
      </c>
      <c r="D239" s="45" t="s">
        <v>1071</v>
      </c>
      <c r="E239" s="45" t="s">
        <v>1085</v>
      </c>
      <c r="F239" s="45" t="s">
        <v>584</v>
      </c>
      <c r="G239" s="237">
        <f t="shared" si="3"/>
        <v>0</v>
      </c>
    </row>
    <row r="240" spans="1:7">
      <c r="A240" s="45" t="s">
        <v>1086</v>
      </c>
      <c r="B240" s="45" t="s">
        <v>742</v>
      </c>
      <c r="C240" s="45" t="s">
        <v>1070</v>
      </c>
      <c r="D240" s="45" t="s">
        <v>1071</v>
      </c>
      <c r="E240" s="45" t="s">
        <v>1087</v>
      </c>
      <c r="F240" s="45" t="s">
        <v>584</v>
      </c>
      <c r="G240" s="237">
        <f t="shared" si="3"/>
        <v>0</v>
      </c>
    </row>
    <row r="241" spans="1:7">
      <c r="A241" s="45" t="s">
        <v>1088</v>
      </c>
      <c r="B241" s="45" t="s">
        <v>742</v>
      </c>
      <c r="C241" s="45" t="s">
        <v>1070</v>
      </c>
      <c r="D241" s="45" t="s">
        <v>1071</v>
      </c>
      <c r="E241" s="45" t="s">
        <v>1089</v>
      </c>
      <c r="F241" s="45" t="s">
        <v>584</v>
      </c>
      <c r="G241" s="237">
        <f t="shared" si="3"/>
        <v>0</v>
      </c>
    </row>
    <row r="242" spans="1:7">
      <c r="A242" s="45" t="s">
        <v>1090</v>
      </c>
      <c r="B242" s="45" t="s">
        <v>742</v>
      </c>
      <c r="C242" s="45" t="s">
        <v>1070</v>
      </c>
      <c r="D242" s="45" t="s">
        <v>1071</v>
      </c>
      <c r="E242" s="45" t="s">
        <v>1091</v>
      </c>
      <c r="F242" s="45" t="s">
        <v>584</v>
      </c>
      <c r="G242" s="237">
        <f t="shared" si="3"/>
        <v>0</v>
      </c>
    </row>
    <row r="243" spans="1:7">
      <c r="A243" s="45" t="s">
        <v>1092</v>
      </c>
      <c r="B243" s="45" t="s">
        <v>742</v>
      </c>
      <c r="C243" s="45" t="s">
        <v>1070</v>
      </c>
      <c r="D243" s="45" t="s">
        <v>1071</v>
      </c>
      <c r="E243" s="45" t="s">
        <v>1093</v>
      </c>
      <c r="F243" s="45" t="s">
        <v>584</v>
      </c>
      <c r="G243" s="237">
        <f t="shared" si="3"/>
        <v>0</v>
      </c>
    </row>
    <row r="244" spans="1:7">
      <c r="A244" s="45" t="s">
        <v>1094</v>
      </c>
      <c r="B244" s="45" t="s">
        <v>742</v>
      </c>
      <c r="C244" s="45" t="s">
        <v>1070</v>
      </c>
      <c r="D244" s="45" t="s">
        <v>1071</v>
      </c>
      <c r="E244" s="45" t="s">
        <v>1095</v>
      </c>
      <c r="F244" s="45" t="s">
        <v>584</v>
      </c>
      <c r="G244" s="237">
        <f t="shared" si="3"/>
        <v>0</v>
      </c>
    </row>
    <row r="245" spans="1:7">
      <c r="A245" s="45" t="s">
        <v>1096</v>
      </c>
      <c r="B245" s="45" t="s">
        <v>742</v>
      </c>
      <c r="C245" s="45" t="s">
        <v>1070</v>
      </c>
      <c r="D245" s="45" t="s">
        <v>1071</v>
      </c>
      <c r="E245" s="45" t="s">
        <v>1097</v>
      </c>
      <c r="F245" s="45" t="s">
        <v>584</v>
      </c>
      <c r="G245" s="237">
        <f t="shared" si="3"/>
        <v>0</v>
      </c>
    </row>
    <row r="246" spans="1:7">
      <c r="A246" s="45" t="s">
        <v>1098</v>
      </c>
      <c r="B246" s="45" t="s">
        <v>742</v>
      </c>
      <c r="C246" s="45" t="s">
        <v>1070</v>
      </c>
      <c r="D246" s="45" t="s">
        <v>1071</v>
      </c>
      <c r="E246" s="45" t="s">
        <v>1099</v>
      </c>
      <c r="F246" s="45" t="s">
        <v>584</v>
      </c>
      <c r="G246" s="237">
        <f t="shared" si="3"/>
        <v>0</v>
      </c>
    </row>
    <row r="247" spans="1:7">
      <c r="A247" s="45" t="s">
        <v>1100</v>
      </c>
      <c r="B247" s="45" t="s">
        <v>742</v>
      </c>
      <c r="C247" s="45" t="s">
        <v>1070</v>
      </c>
      <c r="D247" s="45" t="s">
        <v>1071</v>
      </c>
      <c r="E247" s="45" t="s">
        <v>1101</v>
      </c>
      <c r="F247" s="45" t="s">
        <v>584</v>
      </c>
      <c r="G247" s="237">
        <f t="shared" si="3"/>
        <v>0</v>
      </c>
    </row>
    <row r="248" spans="1:7">
      <c r="A248" s="45" t="s">
        <v>1102</v>
      </c>
      <c r="B248" s="45" t="s">
        <v>742</v>
      </c>
      <c r="C248" s="45" t="s">
        <v>1070</v>
      </c>
      <c r="D248" s="45" t="s">
        <v>1071</v>
      </c>
      <c r="E248" s="45" t="s">
        <v>1103</v>
      </c>
      <c r="F248" s="45" t="s">
        <v>584</v>
      </c>
      <c r="G248" s="237">
        <f t="shared" si="3"/>
        <v>0</v>
      </c>
    </row>
    <row r="249" spans="1:7">
      <c r="A249" s="45" t="s">
        <v>1104</v>
      </c>
      <c r="B249" s="45" t="s">
        <v>742</v>
      </c>
      <c r="C249" s="45" t="s">
        <v>1070</v>
      </c>
      <c r="D249" s="45" t="s">
        <v>1071</v>
      </c>
      <c r="E249" s="45" t="s">
        <v>1105</v>
      </c>
      <c r="F249" s="45" t="s">
        <v>584</v>
      </c>
      <c r="G249" s="237">
        <f t="shared" si="3"/>
        <v>0</v>
      </c>
    </row>
    <row r="250" spans="1:7">
      <c r="A250" s="45" t="s">
        <v>1106</v>
      </c>
      <c r="B250" s="45" t="s">
        <v>742</v>
      </c>
      <c r="C250" s="45" t="s">
        <v>1070</v>
      </c>
      <c r="D250" s="45" t="s">
        <v>1071</v>
      </c>
      <c r="E250" s="45" t="s">
        <v>1107</v>
      </c>
      <c r="F250" s="45" t="s">
        <v>584</v>
      </c>
      <c r="G250" s="237">
        <f t="shared" si="3"/>
        <v>0</v>
      </c>
    </row>
    <row r="251" spans="1:7">
      <c r="A251" s="45" t="s">
        <v>1108</v>
      </c>
      <c r="B251" s="45" t="s">
        <v>742</v>
      </c>
      <c r="C251" s="45" t="s">
        <v>1070</v>
      </c>
      <c r="D251" s="45" t="s">
        <v>1071</v>
      </c>
      <c r="E251" s="45" t="s">
        <v>1109</v>
      </c>
      <c r="F251" s="45" t="s">
        <v>584</v>
      </c>
      <c r="G251" s="237">
        <f t="shared" si="3"/>
        <v>0</v>
      </c>
    </row>
    <row r="252" spans="1:7">
      <c r="A252" s="45" t="s">
        <v>1110</v>
      </c>
      <c r="B252" s="45" t="s">
        <v>742</v>
      </c>
      <c r="C252" s="45" t="s">
        <v>1070</v>
      </c>
      <c r="D252" s="45" t="s">
        <v>1071</v>
      </c>
      <c r="E252" s="45" t="s">
        <v>1111</v>
      </c>
      <c r="F252" s="45" t="s">
        <v>584</v>
      </c>
      <c r="G252" s="237">
        <f t="shared" si="3"/>
        <v>0</v>
      </c>
    </row>
    <row r="253" spans="1:7">
      <c r="A253" s="45" t="s">
        <v>1112</v>
      </c>
      <c r="B253" s="45" t="s">
        <v>742</v>
      </c>
      <c r="C253" s="45" t="s">
        <v>1070</v>
      </c>
      <c r="D253" s="45" t="s">
        <v>1071</v>
      </c>
      <c r="E253" s="45" t="s">
        <v>1113</v>
      </c>
      <c r="F253" s="45" t="s">
        <v>584</v>
      </c>
      <c r="G253" s="237">
        <f t="shared" si="3"/>
        <v>0</v>
      </c>
    </row>
    <row r="254" spans="1:7">
      <c r="A254" s="45" t="s">
        <v>994</v>
      </c>
      <c r="B254" s="45" t="s">
        <v>742</v>
      </c>
      <c r="C254" s="45" t="s">
        <v>1070</v>
      </c>
      <c r="D254" s="45" t="s">
        <v>1071</v>
      </c>
      <c r="E254" s="45" t="s">
        <v>1114</v>
      </c>
      <c r="F254" s="45" t="s">
        <v>584</v>
      </c>
      <c r="G254" s="237">
        <f t="shared" si="3"/>
        <v>0</v>
      </c>
    </row>
    <row r="255" spans="1:7">
      <c r="A255" s="45" t="s">
        <v>1115</v>
      </c>
      <c r="B255" s="45" t="s">
        <v>742</v>
      </c>
      <c r="C255" s="45" t="s">
        <v>1070</v>
      </c>
      <c r="D255" s="45" t="s">
        <v>1071</v>
      </c>
      <c r="E255" s="45" t="s">
        <v>1116</v>
      </c>
      <c r="F255" s="45" t="s">
        <v>584</v>
      </c>
      <c r="G255" s="237">
        <f t="shared" si="3"/>
        <v>0</v>
      </c>
    </row>
    <row r="256" spans="1:7">
      <c r="A256" s="45" t="s">
        <v>1117</v>
      </c>
      <c r="B256" s="45" t="s">
        <v>742</v>
      </c>
      <c r="C256" s="45" t="s">
        <v>1070</v>
      </c>
      <c r="D256" s="45" t="s">
        <v>1071</v>
      </c>
      <c r="E256" s="45" t="s">
        <v>1118</v>
      </c>
      <c r="F256" s="45" t="s">
        <v>584</v>
      </c>
      <c r="G256" s="237">
        <f t="shared" si="3"/>
        <v>0</v>
      </c>
    </row>
    <row r="257" spans="1:7">
      <c r="A257" s="45" t="s">
        <v>1119</v>
      </c>
      <c r="B257" s="45" t="s">
        <v>742</v>
      </c>
      <c r="C257" s="45" t="s">
        <v>1070</v>
      </c>
      <c r="D257" s="45" t="s">
        <v>1071</v>
      </c>
      <c r="E257" s="45" t="s">
        <v>1120</v>
      </c>
      <c r="F257" s="45" t="s">
        <v>584</v>
      </c>
      <c r="G257" s="237">
        <f t="shared" si="3"/>
        <v>0</v>
      </c>
    </row>
    <row r="258" spans="1:7">
      <c r="A258" s="45" t="s">
        <v>1121</v>
      </c>
      <c r="B258" s="45" t="s">
        <v>742</v>
      </c>
      <c r="C258" s="45" t="s">
        <v>1070</v>
      </c>
      <c r="D258" s="45" t="s">
        <v>1071</v>
      </c>
      <c r="E258" s="45" t="s">
        <v>1122</v>
      </c>
      <c r="F258" s="45" t="s">
        <v>584</v>
      </c>
      <c r="G258" s="237">
        <f t="shared" ref="G258:G321" si="4">IF(ISNA(MATCH(E258,List04_oktmo_np_range,0)),0,1)</f>
        <v>0</v>
      </c>
    </row>
    <row r="259" spans="1:7">
      <c r="A259" s="45" t="s">
        <v>1123</v>
      </c>
      <c r="B259" s="45" t="s">
        <v>742</v>
      </c>
      <c r="C259" s="45" t="s">
        <v>1070</v>
      </c>
      <c r="D259" s="45" t="s">
        <v>1071</v>
      </c>
      <c r="E259" s="45" t="s">
        <v>1124</v>
      </c>
      <c r="F259" s="45" t="s">
        <v>584</v>
      </c>
      <c r="G259" s="237">
        <f t="shared" si="4"/>
        <v>0</v>
      </c>
    </row>
    <row r="260" spans="1:7">
      <c r="A260" s="45" t="s">
        <v>1125</v>
      </c>
      <c r="B260" s="45" t="s">
        <v>742</v>
      </c>
      <c r="C260" s="45" t="s">
        <v>1070</v>
      </c>
      <c r="D260" s="45" t="s">
        <v>1071</v>
      </c>
      <c r="E260" s="45" t="s">
        <v>1126</v>
      </c>
      <c r="F260" s="45" t="s">
        <v>584</v>
      </c>
      <c r="G260" s="237">
        <f t="shared" si="4"/>
        <v>0</v>
      </c>
    </row>
    <row r="261" spans="1:7">
      <c r="A261" s="45" t="s">
        <v>1127</v>
      </c>
      <c r="B261" s="45" t="s">
        <v>742</v>
      </c>
      <c r="C261" s="45" t="s">
        <v>1070</v>
      </c>
      <c r="D261" s="45" t="s">
        <v>1071</v>
      </c>
      <c r="E261" s="45" t="s">
        <v>1128</v>
      </c>
      <c r="F261" s="45" t="s">
        <v>584</v>
      </c>
      <c r="G261" s="237">
        <f t="shared" si="4"/>
        <v>0</v>
      </c>
    </row>
    <row r="262" spans="1:7">
      <c r="A262" s="45" t="s">
        <v>1129</v>
      </c>
      <c r="B262" s="45" t="s">
        <v>742</v>
      </c>
      <c r="C262" s="45" t="s">
        <v>1070</v>
      </c>
      <c r="D262" s="45" t="s">
        <v>1071</v>
      </c>
      <c r="E262" s="45" t="s">
        <v>1130</v>
      </c>
      <c r="F262" s="45" t="s">
        <v>584</v>
      </c>
      <c r="G262" s="237">
        <f t="shared" si="4"/>
        <v>0</v>
      </c>
    </row>
    <row r="263" spans="1:7">
      <c r="A263" s="45" t="s">
        <v>1131</v>
      </c>
      <c r="B263" s="45" t="s">
        <v>742</v>
      </c>
      <c r="C263" s="45" t="s">
        <v>1070</v>
      </c>
      <c r="D263" s="45" t="s">
        <v>1071</v>
      </c>
      <c r="E263" s="45" t="s">
        <v>1132</v>
      </c>
      <c r="F263" s="45" t="s">
        <v>584</v>
      </c>
      <c r="G263" s="237">
        <f t="shared" si="4"/>
        <v>0</v>
      </c>
    </row>
    <row r="264" spans="1:7">
      <c r="A264" s="45" t="s">
        <v>1133</v>
      </c>
      <c r="B264" s="45" t="s">
        <v>742</v>
      </c>
      <c r="C264" s="45" t="s">
        <v>1070</v>
      </c>
      <c r="D264" s="45" t="s">
        <v>1071</v>
      </c>
      <c r="E264" s="45" t="s">
        <v>1134</v>
      </c>
      <c r="F264" s="45" t="s">
        <v>584</v>
      </c>
      <c r="G264" s="237">
        <f t="shared" si="4"/>
        <v>0</v>
      </c>
    </row>
    <row r="265" spans="1:7">
      <c r="A265" s="45" t="s">
        <v>1135</v>
      </c>
      <c r="B265" s="45" t="s">
        <v>742</v>
      </c>
      <c r="C265" s="45" t="s">
        <v>1070</v>
      </c>
      <c r="D265" s="45" t="s">
        <v>1071</v>
      </c>
      <c r="E265" s="45" t="s">
        <v>1136</v>
      </c>
      <c r="F265" s="45" t="s">
        <v>584</v>
      </c>
      <c r="G265" s="237">
        <f t="shared" si="4"/>
        <v>0</v>
      </c>
    </row>
    <row r="266" spans="1:7">
      <c r="A266" s="45" t="s">
        <v>1137</v>
      </c>
      <c r="B266" s="45" t="s">
        <v>742</v>
      </c>
      <c r="C266" s="45" t="s">
        <v>1070</v>
      </c>
      <c r="D266" s="45" t="s">
        <v>1071</v>
      </c>
      <c r="E266" s="45" t="s">
        <v>1138</v>
      </c>
      <c r="F266" s="45" t="s">
        <v>584</v>
      </c>
      <c r="G266" s="237">
        <f t="shared" si="4"/>
        <v>0</v>
      </c>
    </row>
    <row r="267" spans="1:7">
      <c r="A267" s="45" t="s">
        <v>1139</v>
      </c>
      <c r="B267" s="45" t="s">
        <v>742</v>
      </c>
      <c r="C267" s="45" t="s">
        <v>1070</v>
      </c>
      <c r="D267" s="45" t="s">
        <v>1071</v>
      </c>
      <c r="E267" s="45" t="s">
        <v>1140</v>
      </c>
      <c r="F267" s="45" t="s">
        <v>584</v>
      </c>
      <c r="G267" s="237">
        <f t="shared" si="4"/>
        <v>0</v>
      </c>
    </row>
    <row r="268" spans="1:7">
      <c r="A268" s="45" t="s">
        <v>1141</v>
      </c>
      <c r="B268" s="45" t="s">
        <v>742</v>
      </c>
      <c r="C268" s="45" t="s">
        <v>1070</v>
      </c>
      <c r="D268" s="45" t="s">
        <v>1071</v>
      </c>
      <c r="E268" s="45" t="s">
        <v>1142</v>
      </c>
      <c r="F268" s="45" t="s">
        <v>584</v>
      </c>
      <c r="G268" s="237">
        <f t="shared" si="4"/>
        <v>0</v>
      </c>
    </row>
    <row r="269" spans="1:7">
      <c r="A269" s="45" t="s">
        <v>1143</v>
      </c>
      <c r="B269" s="45" t="s">
        <v>742</v>
      </c>
      <c r="C269" s="45" t="s">
        <v>1070</v>
      </c>
      <c r="D269" s="45" t="s">
        <v>1071</v>
      </c>
      <c r="E269" s="45" t="s">
        <v>1144</v>
      </c>
      <c r="F269" s="45" t="s">
        <v>584</v>
      </c>
      <c r="G269" s="237">
        <f t="shared" si="4"/>
        <v>0</v>
      </c>
    </row>
    <row r="270" spans="1:7">
      <c r="A270" s="45" t="s">
        <v>1145</v>
      </c>
      <c r="B270" s="45" t="s">
        <v>742</v>
      </c>
      <c r="C270" s="45" t="s">
        <v>1070</v>
      </c>
      <c r="D270" s="45" t="s">
        <v>1071</v>
      </c>
      <c r="E270" s="45" t="s">
        <v>1146</v>
      </c>
      <c r="F270" s="45" t="s">
        <v>584</v>
      </c>
      <c r="G270" s="237">
        <f t="shared" si="4"/>
        <v>0</v>
      </c>
    </row>
    <row r="271" spans="1:7">
      <c r="A271" s="45" t="s">
        <v>1147</v>
      </c>
      <c r="B271" s="45" t="s">
        <v>742</v>
      </c>
      <c r="C271" s="45" t="s">
        <v>1070</v>
      </c>
      <c r="D271" s="45" t="s">
        <v>1071</v>
      </c>
      <c r="E271" s="45" t="s">
        <v>1148</v>
      </c>
      <c r="F271" s="45" t="s">
        <v>584</v>
      </c>
      <c r="G271" s="237">
        <f t="shared" si="4"/>
        <v>0</v>
      </c>
    </row>
    <row r="272" spans="1:7">
      <c r="A272" s="45" t="s">
        <v>1149</v>
      </c>
      <c r="B272" s="45" t="s">
        <v>742</v>
      </c>
      <c r="C272" s="45" t="s">
        <v>1070</v>
      </c>
      <c r="D272" s="45" t="s">
        <v>1071</v>
      </c>
      <c r="E272" s="45" t="s">
        <v>1150</v>
      </c>
      <c r="F272" s="45" t="s">
        <v>584</v>
      </c>
      <c r="G272" s="237">
        <f t="shared" si="4"/>
        <v>0</v>
      </c>
    </row>
    <row r="273" spans="1:7">
      <c r="A273" s="45" t="s">
        <v>1151</v>
      </c>
      <c r="B273" s="45" t="s">
        <v>742</v>
      </c>
      <c r="C273" s="45" t="s">
        <v>1070</v>
      </c>
      <c r="D273" s="45" t="s">
        <v>1071</v>
      </c>
      <c r="E273" s="45" t="s">
        <v>1152</v>
      </c>
      <c r="F273" s="45" t="s">
        <v>584</v>
      </c>
      <c r="G273" s="237">
        <f t="shared" si="4"/>
        <v>0</v>
      </c>
    </row>
    <row r="274" spans="1:7">
      <c r="A274" s="45" t="s">
        <v>801</v>
      </c>
      <c r="B274" s="45" t="s">
        <v>742</v>
      </c>
      <c r="C274" s="45" t="s">
        <v>1070</v>
      </c>
      <c r="D274" s="45" t="s">
        <v>1071</v>
      </c>
      <c r="E274" s="45" t="s">
        <v>1153</v>
      </c>
      <c r="F274" s="45" t="s">
        <v>584</v>
      </c>
      <c r="G274" s="237">
        <f t="shared" si="4"/>
        <v>0</v>
      </c>
    </row>
    <row r="275" spans="1:7">
      <c r="A275" s="45" t="s">
        <v>1154</v>
      </c>
      <c r="B275" s="45" t="s">
        <v>742</v>
      </c>
      <c r="C275" s="45" t="s">
        <v>1070</v>
      </c>
      <c r="D275" s="45" t="s">
        <v>1071</v>
      </c>
      <c r="E275" s="45" t="s">
        <v>1155</v>
      </c>
      <c r="F275" s="45" t="s">
        <v>584</v>
      </c>
      <c r="G275" s="237">
        <f t="shared" si="4"/>
        <v>0</v>
      </c>
    </row>
    <row r="276" spans="1:7">
      <c r="A276" s="45" t="s">
        <v>1156</v>
      </c>
      <c r="B276" s="45" t="s">
        <v>742</v>
      </c>
      <c r="C276" s="45" t="s">
        <v>1070</v>
      </c>
      <c r="D276" s="45" t="s">
        <v>1071</v>
      </c>
      <c r="E276" s="45" t="s">
        <v>1157</v>
      </c>
      <c r="F276" s="45" t="s">
        <v>627</v>
      </c>
      <c r="G276" s="237">
        <f t="shared" si="4"/>
        <v>0</v>
      </c>
    </row>
    <row r="277" spans="1:7">
      <c r="A277" s="45" t="s">
        <v>1158</v>
      </c>
      <c r="B277" s="45" t="s">
        <v>742</v>
      </c>
      <c r="C277" s="45" t="s">
        <v>1070</v>
      </c>
      <c r="D277" s="45" t="s">
        <v>1071</v>
      </c>
      <c r="E277" s="45" t="s">
        <v>1159</v>
      </c>
      <c r="F277" s="45" t="s">
        <v>633</v>
      </c>
      <c r="G277" s="237">
        <f t="shared" si="4"/>
        <v>0</v>
      </c>
    </row>
    <row r="278" spans="1:7">
      <c r="A278" s="45" t="s">
        <v>1163</v>
      </c>
      <c r="B278" s="45" t="s">
        <v>1160</v>
      </c>
      <c r="C278" s="45" t="s">
        <v>1161</v>
      </c>
      <c r="D278" s="45" t="s">
        <v>1162</v>
      </c>
      <c r="E278" s="45" t="s">
        <v>1164</v>
      </c>
      <c r="F278" s="45" t="s">
        <v>1165</v>
      </c>
      <c r="G278" s="237">
        <f t="shared" si="4"/>
        <v>0</v>
      </c>
    </row>
    <row r="279" spans="1:7">
      <c r="A279" s="45" t="s">
        <v>1166</v>
      </c>
      <c r="B279" s="45" t="s">
        <v>1160</v>
      </c>
      <c r="C279" s="45" t="s">
        <v>1161</v>
      </c>
      <c r="D279" s="45" t="s">
        <v>1162</v>
      </c>
      <c r="E279" s="45" t="s">
        <v>1167</v>
      </c>
      <c r="F279" s="45" t="s">
        <v>584</v>
      </c>
      <c r="G279" s="237">
        <f t="shared" si="4"/>
        <v>0</v>
      </c>
    </row>
    <row r="280" spans="1:7">
      <c r="A280" s="45" t="s">
        <v>1168</v>
      </c>
      <c r="B280" s="45" t="s">
        <v>1160</v>
      </c>
      <c r="C280" s="45" t="s">
        <v>1161</v>
      </c>
      <c r="D280" s="45" t="s">
        <v>1162</v>
      </c>
      <c r="E280" s="45" t="s">
        <v>1169</v>
      </c>
      <c r="F280" s="45" t="s">
        <v>584</v>
      </c>
      <c r="G280" s="237">
        <f t="shared" si="4"/>
        <v>0</v>
      </c>
    </row>
    <row r="281" spans="1:7">
      <c r="A281" s="45" t="s">
        <v>1170</v>
      </c>
      <c r="B281" s="45" t="s">
        <v>1160</v>
      </c>
      <c r="C281" s="45" t="s">
        <v>1161</v>
      </c>
      <c r="D281" s="45" t="s">
        <v>1162</v>
      </c>
      <c r="E281" s="45" t="s">
        <v>1171</v>
      </c>
      <c r="F281" s="45" t="s">
        <v>584</v>
      </c>
      <c r="G281" s="237">
        <f t="shared" si="4"/>
        <v>0</v>
      </c>
    </row>
    <row r="282" spans="1:7">
      <c r="A282" s="45" t="s">
        <v>1172</v>
      </c>
      <c r="B282" s="45" t="s">
        <v>1160</v>
      </c>
      <c r="C282" s="45" t="s">
        <v>1161</v>
      </c>
      <c r="D282" s="45" t="s">
        <v>1162</v>
      </c>
      <c r="E282" s="45" t="s">
        <v>1173</v>
      </c>
      <c r="F282" s="45" t="s">
        <v>584</v>
      </c>
      <c r="G282" s="237">
        <f t="shared" si="4"/>
        <v>0</v>
      </c>
    </row>
    <row r="283" spans="1:7">
      <c r="A283" s="45" t="s">
        <v>1174</v>
      </c>
      <c r="B283" s="45" t="s">
        <v>1160</v>
      </c>
      <c r="C283" s="45" t="s">
        <v>1161</v>
      </c>
      <c r="D283" s="45" t="s">
        <v>1162</v>
      </c>
      <c r="E283" s="45" t="s">
        <v>1175</v>
      </c>
      <c r="F283" s="45" t="s">
        <v>584</v>
      </c>
      <c r="G283" s="237">
        <f t="shared" si="4"/>
        <v>0</v>
      </c>
    </row>
    <row r="284" spans="1:7">
      <c r="A284" s="45" t="s">
        <v>1176</v>
      </c>
      <c r="B284" s="45" t="s">
        <v>1160</v>
      </c>
      <c r="C284" s="45" t="s">
        <v>1161</v>
      </c>
      <c r="D284" s="45" t="s">
        <v>1162</v>
      </c>
      <c r="E284" s="45" t="s">
        <v>1177</v>
      </c>
      <c r="F284" s="45" t="s">
        <v>584</v>
      </c>
      <c r="G284" s="237">
        <f t="shared" si="4"/>
        <v>0</v>
      </c>
    </row>
    <row r="285" spans="1:7">
      <c r="A285" s="45" t="s">
        <v>1178</v>
      </c>
      <c r="B285" s="45" t="s">
        <v>1160</v>
      </c>
      <c r="C285" s="45" t="s">
        <v>1161</v>
      </c>
      <c r="D285" s="45" t="s">
        <v>1162</v>
      </c>
      <c r="E285" s="45" t="s">
        <v>1179</v>
      </c>
      <c r="F285" s="45" t="s">
        <v>584</v>
      </c>
      <c r="G285" s="237">
        <f t="shared" si="4"/>
        <v>0</v>
      </c>
    </row>
    <row r="286" spans="1:7">
      <c r="A286" s="45" t="s">
        <v>1180</v>
      </c>
      <c r="B286" s="45" t="s">
        <v>1160</v>
      </c>
      <c r="C286" s="45" t="s">
        <v>1161</v>
      </c>
      <c r="D286" s="45" t="s">
        <v>1162</v>
      </c>
      <c r="E286" s="45" t="s">
        <v>1181</v>
      </c>
      <c r="F286" s="45" t="s">
        <v>584</v>
      </c>
      <c r="G286" s="237">
        <f t="shared" si="4"/>
        <v>0</v>
      </c>
    </row>
    <row r="287" spans="1:7">
      <c r="A287" s="45" t="s">
        <v>1182</v>
      </c>
      <c r="B287" s="45" t="s">
        <v>1160</v>
      </c>
      <c r="C287" s="45" t="s">
        <v>1161</v>
      </c>
      <c r="D287" s="45" t="s">
        <v>1162</v>
      </c>
      <c r="E287" s="45" t="s">
        <v>1183</v>
      </c>
      <c r="F287" s="45" t="s">
        <v>584</v>
      </c>
      <c r="G287" s="237">
        <f t="shared" si="4"/>
        <v>0</v>
      </c>
    </row>
    <row r="288" spans="1:7">
      <c r="A288" s="45" t="s">
        <v>1186</v>
      </c>
      <c r="B288" s="45" t="s">
        <v>1160</v>
      </c>
      <c r="C288" s="45" t="s">
        <v>1184</v>
      </c>
      <c r="D288" s="45" t="s">
        <v>1185</v>
      </c>
      <c r="E288" s="45" t="s">
        <v>1187</v>
      </c>
      <c r="F288" s="45" t="s">
        <v>584</v>
      </c>
      <c r="G288" s="237">
        <f t="shared" si="4"/>
        <v>0</v>
      </c>
    </row>
    <row r="289" spans="1:7">
      <c r="A289" s="45" t="s">
        <v>1190</v>
      </c>
      <c r="B289" s="45" t="s">
        <v>1160</v>
      </c>
      <c r="C289" s="45" t="s">
        <v>1188</v>
      </c>
      <c r="D289" s="45" t="s">
        <v>1189</v>
      </c>
      <c r="E289" s="45" t="s">
        <v>1191</v>
      </c>
      <c r="F289" s="45" t="s">
        <v>584</v>
      </c>
      <c r="G289" s="237">
        <f t="shared" si="4"/>
        <v>0</v>
      </c>
    </row>
    <row r="290" spans="1:7">
      <c r="A290" s="45" t="s">
        <v>1192</v>
      </c>
      <c r="B290" s="45" t="s">
        <v>1160</v>
      </c>
      <c r="C290" s="45" t="s">
        <v>1188</v>
      </c>
      <c r="D290" s="45" t="s">
        <v>1189</v>
      </c>
      <c r="E290" s="45" t="s">
        <v>1193</v>
      </c>
      <c r="F290" s="45" t="s">
        <v>584</v>
      </c>
      <c r="G290" s="237">
        <f t="shared" si="4"/>
        <v>0</v>
      </c>
    </row>
    <row r="291" spans="1:7">
      <c r="A291" s="45" t="s">
        <v>1194</v>
      </c>
      <c r="B291" s="45" t="s">
        <v>1160</v>
      </c>
      <c r="C291" s="45" t="s">
        <v>1188</v>
      </c>
      <c r="D291" s="45" t="s">
        <v>1189</v>
      </c>
      <c r="E291" s="45" t="s">
        <v>1195</v>
      </c>
      <c r="F291" s="45" t="s">
        <v>633</v>
      </c>
      <c r="G291" s="237">
        <f t="shared" si="4"/>
        <v>0</v>
      </c>
    </row>
    <row r="292" spans="1:7">
      <c r="A292" s="45" t="s">
        <v>1196</v>
      </c>
      <c r="B292" s="45" t="s">
        <v>1160</v>
      </c>
      <c r="C292" s="45" t="s">
        <v>1188</v>
      </c>
      <c r="D292" s="45" t="s">
        <v>1189</v>
      </c>
      <c r="E292" s="45" t="s">
        <v>1197</v>
      </c>
      <c r="F292" s="45" t="s">
        <v>633</v>
      </c>
      <c r="G292" s="237">
        <f t="shared" si="4"/>
        <v>0</v>
      </c>
    </row>
    <row r="293" spans="1:7">
      <c r="A293" s="45" t="s">
        <v>1200</v>
      </c>
      <c r="B293" s="45" t="s">
        <v>1160</v>
      </c>
      <c r="C293" s="45" t="s">
        <v>1198</v>
      </c>
      <c r="D293" s="45" t="s">
        <v>1199</v>
      </c>
      <c r="E293" s="45" t="s">
        <v>1201</v>
      </c>
      <c r="F293" s="45" t="s">
        <v>584</v>
      </c>
      <c r="G293" s="237">
        <f t="shared" si="4"/>
        <v>0</v>
      </c>
    </row>
    <row r="294" spans="1:7">
      <c r="A294" s="45" t="s">
        <v>1202</v>
      </c>
      <c r="B294" s="45" t="s">
        <v>1160</v>
      </c>
      <c r="C294" s="45" t="s">
        <v>1198</v>
      </c>
      <c r="D294" s="45" t="s">
        <v>1199</v>
      </c>
      <c r="E294" s="45" t="s">
        <v>1203</v>
      </c>
      <c r="F294" s="45" t="s">
        <v>584</v>
      </c>
      <c r="G294" s="237">
        <f t="shared" si="4"/>
        <v>0</v>
      </c>
    </row>
    <row r="295" spans="1:7">
      <c r="A295" s="45" t="s">
        <v>1204</v>
      </c>
      <c r="B295" s="45" t="s">
        <v>1160</v>
      </c>
      <c r="C295" s="45" t="s">
        <v>1198</v>
      </c>
      <c r="D295" s="45" t="s">
        <v>1199</v>
      </c>
      <c r="E295" s="45" t="s">
        <v>1205</v>
      </c>
      <c r="F295" s="45" t="s">
        <v>584</v>
      </c>
      <c r="G295" s="237">
        <f t="shared" si="4"/>
        <v>0</v>
      </c>
    </row>
    <row r="296" spans="1:7">
      <c r="A296" s="45" t="s">
        <v>1206</v>
      </c>
      <c r="B296" s="45" t="s">
        <v>1160</v>
      </c>
      <c r="C296" s="45" t="s">
        <v>1198</v>
      </c>
      <c r="D296" s="45" t="s">
        <v>1199</v>
      </c>
      <c r="E296" s="45" t="s">
        <v>1207</v>
      </c>
      <c r="F296" s="45" t="s">
        <v>633</v>
      </c>
      <c r="G296" s="237">
        <f t="shared" si="4"/>
        <v>0</v>
      </c>
    </row>
    <row r="297" spans="1:7">
      <c r="A297" s="45" t="s">
        <v>1210</v>
      </c>
      <c r="B297" s="45" t="s">
        <v>1160</v>
      </c>
      <c r="C297" s="45" t="s">
        <v>1208</v>
      </c>
      <c r="D297" s="45" t="s">
        <v>1209</v>
      </c>
      <c r="E297" s="45" t="s">
        <v>1211</v>
      </c>
      <c r="F297" s="45" t="s">
        <v>584</v>
      </c>
      <c r="G297" s="237">
        <f t="shared" si="4"/>
        <v>0</v>
      </c>
    </row>
    <row r="298" spans="1:7">
      <c r="A298" s="45" t="s">
        <v>1212</v>
      </c>
      <c r="B298" s="45" t="s">
        <v>1160</v>
      </c>
      <c r="C298" s="45" t="s">
        <v>1208</v>
      </c>
      <c r="D298" s="45" t="s">
        <v>1209</v>
      </c>
      <c r="E298" s="45" t="s">
        <v>1213</v>
      </c>
      <c r="F298" s="45" t="s">
        <v>584</v>
      </c>
      <c r="G298" s="237">
        <f t="shared" si="4"/>
        <v>0</v>
      </c>
    </row>
    <row r="299" spans="1:7">
      <c r="A299" s="45" t="s">
        <v>1214</v>
      </c>
      <c r="B299" s="45" t="s">
        <v>1160</v>
      </c>
      <c r="C299" s="45" t="s">
        <v>1208</v>
      </c>
      <c r="D299" s="45" t="s">
        <v>1209</v>
      </c>
      <c r="E299" s="45" t="s">
        <v>1215</v>
      </c>
      <c r="F299" s="45" t="s">
        <v>584</v>
      </c>
      <c r="G299" s="237">
        <f t="shared" si="4"/>
        <v>0</v>
      </c>
    </row>
    <row r="300" spans="1:7">
      <c r="A300" s="45" t="s">
        <v>1216</v>
      </c>
      <c r="B300" s="45" t="s">
        <v>1160</v>
      </c>
      <c r="C300" s="45" t="s">
        <v>1208</v>
      </c>
      <c r="D300" s="45" t="s">
        <v>1209</v>
      </c>
      <c r="E300" s="45" t="s">
        <v>1217</v>
      </c>
      <c r="F300" s="45" t="s">
        <v>627</v>
      </c>
      <c r="G300" s="237">
        <f t="shared" si="4"/>
        <v>0</v>
      </c>
    </row>
    <row r="301" spans="1:7">
      <c r="A301" s="45" t="s">
        <v>1220</v>
      </c>
      <c r="B301" s="45" t="s">
        <v>1160</v>
      </c>
      <c r="C301" s="45" t="s">
        <v>1218</v>
      </c>
      <c r="D301" s="45" t="s">
        <v>1219</v>
      </c>
      <c r="E301" s="45" t="s">
        <v>1221</v>
      </c>
      <c r="F301" s="45" t="s">
        <v>627</v>
      </c>
      <c r="G301" s="237">
        <f t="shared" si="4"/>
        <v>0</v>
      </c>
    </row>
    <row r="302" spans="1:7">
      <c r="A302" s="45" t="s">
        <v>1222</v>
      </c>
      <c r="B302" s="45" t="s">
        <v>1160</v>
      </c>
      <c r="C302" s="45" t="s">
        <v>1218</v>
      </c>
      <c r="D302" s="45" t="s">
        <v>1219</v>
      </c>
      <c r="E302" s="45" t="s">
        <v>1223</v>
      </c>
      <c r="F302" s="45" t="s">
        <v>627</v>
      </c>
      <c r="G302" s="237">
        <f t="shared" si="4"/>
        <v>0</v>
      </c>
    </row>
    <row r="303" spans="1:7">
      <c r="A303" s="45" t="s">
        <v>1226</v>
      </c>
      <c r="B303" s="45" t="s">
        <v>1160</v>
      </c>
      <c r="C303" s="45" t="s">
        <v>1224</v>
      </c>
      <c r="D303" s="45" t="s">
        <v>1225</v>
      </c>
      <c r="E303" s="45" t="s">
        <v>1227</v>
      </c>
      <c r="F303" s="45" t="s">
        <v>627</v>
      </c>
      <c r="G303" s="237">
        <f t="shared" si="4"/>
        <v>0</v>
      </c>
    </row>
    <row r="304" spans="1:7">
      <c r="A304" s="45" t="s">
        <v>591</v>
      </c>
      <c r="B304" s="45" t="s">
        <v>1160</v>
      </c>
      <c r="C304" s="45" t="s">
        <v>1228</v>
      </c>
      <c r="D304" s="45" t="s">
        <v>1229</v>
      </c>
      <c r="E304" s="45" t="s">
        <v>1230</v>
      </c>
      <c r="F304" s="45" t="s">
        <v>584</v>
      </c>
      <c r="G304" s="237">
        <f t="shared" si="4"/>
        <v>0</v>
      </c>
    </row>
    <row r="305" spans="1:7">
      <c r="A305" s="45" t="s">
        <v>1231</v>
      </c>
      <c r="B305" s="45" t="s">
        <v>1160</v>
      </c>
      <c r="C305" s="45" t="s">
        <v>1228</v>
      </c>
      <c r="D305" s="45" t="s">
        <v>1229</v>
      </c>
      <c r="E305" s="45" t="s">
        <v>1232</v>
      </c>
      <c r="F305" s="45" t="s">
        <v>584</v>
      </c>
      <c r="G305" s="237">
        <f t="shared" si="4"/>
        <v>0</v>
      </c>
    </row>
    <row r="306" spans="1:7">
      <c r="A306" s="45" t="s">
        <v>1233</v>
      </c>
      <c r="B306" s="45" t="s">
        <v>1160</v>
      </c>
      <c r="C306" s="45" t="s">
        <v>1228</v>
      </c>
      <c r="D306" s="45" t="s">
        <v>1229</v>
      </c>
      <c r="E306" s="45" t="s">
        <v>1234</v>
      </c>
      <c r="F306" s="45" t="s">
        <v>584</v>
      </c>
      <c r="G306" s="237">
        <f t="shared" si="4"/>
        <v>0</v>
      </c>
    </row>
    <row r="307" spans="1:7">
      <c r="A307" s="45" t="s">
        <v>1235</v>
      </c>
      <c r="B307" s="45" t="s">
        <v>1160</v>
      </c>
      <c r="C307" s="45" t="s">
        <v>1228</v>
      </c>
      <c r="D307" s="45" t="s">
        <v>1229</v>
      </c>
      <c r="E307" s="45" t="s">
        <v>1236</v>
      </c>
      <c r="F307" s="45" t="s">
        <v>584</v>
      </c>
      <c r="G307" s="237">
        <f t="shared" si="4"/>
        <v>0</v>
      </c>
    </row>
    <row r="308" spans="1:7">
      <c r="A308" s="45" t="s">
        <v>1237</v>
      </c>
      <c r="B308" s="45" t="s">
        <v>1160</v>
      </c>
      <c r="C308" s="45" t="s">
        <v>1228</v>
      </c>
      <c r="D308" s="45" t="s">
        <v>1229</v>
      </c>
      <c r="E308" s="45" t="s">
        <v>1238</v>
      </c>
      <c r="F308" s="45" t="s">
        <v>633</v>
      </c>
      <c r="G308" s="237">
        <f t="shared" si="4"/>
        <v>0</v>
      </c>
    </row>
    <row r="309" spans="1:7">
      <c r="A309" s="45" t="s">
        <v>1239</v>
      </c>
      <c r="B309" s="45" t="s">
        <v>1160</v>
      </c>
      <c r="C309" s="45" t="s">
        <v>1228</v>
      </c>
      <c r="D309" s="45" t="s">
        <v>1229</v>
      </c>
      <c r="E309" s="45" t="s">
        <v>1240</v>
      </c>
      <c r="F309" s="45" t="s">
        <v>633</v>
      </c>
      <c r="G309" s="237">
        <f t="shared" si="4"/>
        <v>0</v>
      </c>
    </row>
    <row r="310" spans="1:7">
      <c r="A310" s="45" t="s">
        <v>1243</v>
      </c>
      <c r="B310" s="45" t="s">
        <v>1160</v>
      </c>
      <c r="C310" s="45" t="s">
        <v>1241</v>
      </c>
      <c r="D310" s="45" t="s">
        <v>1242</v>
      </c>
      <c r="E310" s="45" t="s">
        <v>1244</v>
      </c>
      <c r="F310" s="45" t="s">
        <v>584</v>
      </c>
      <c r="G310" s="237">
        <f t="shared" si="4"/>
        <v>0</v>
      </c>
    </row>
    <row r="311" spans="1:7">
      <c r="A311" s="45" t="s">
        <v>1245</v>
      </c>
      <c r="B311" s="45" t="s">
        <v>1160</v>
      </c>
      <c r="C311" s="45" t="s">
        <v>1241</v>
      </c>
      <c r="D311" s="45" t="s">
        <v>1242</v>
      </c>
      <c r="E311" s="45" t="s">
        <v>1246</v>
      </c>
      <c r="F311" s="45" t="s">
        <v>633</v>
      </c>
      <c r="G311" s="237">
        <f t="shared" si="4"/>
        <v>0</v>
      </c>
    </row>
    <row r="312" spans="1:7">
      <c r="A312" s="45" t="s">
        <v>1249</v>
      </c>
      <c r="B312" s="45" t="s">
        <v>1160</v>
      </c>
      <c r="C312" s="45" t="s">
        <v>1247</v>
      </c>
      <c r="D312" s="45" t="s">
        <v>1248</v>
      </c>
      <c r="E312" s="45" t="s">
        <v>1250</v>
      </c>
      <c r="F312" s="45" t="s">
        <v>584</v>
      </c>
      <c r="G312" s="237">
        <f t="shared" si="4"/>
        <v>0</v>
      </c>
    </row>
    <row r="313" spans="1:7">
      <c r="A313" s="45" t="s">
        <v>1251</v>
      </c>
      <c r="B313" s="45" t="s">
        <v>1160</v>
      </c>
      <c r="C313" s="45" t="s">
        <v>1247</v>
      </c>
      <c r="D313" s="45" t="s">
        <v>1248</v>
      </c>
      <c r="E313" s="45" t="s">
        <v>1252</v>
      </c>
      <c r="F313" s="45" t="s">
        <v>584</v>
      </c>
      <c r="G313" s="237">
        <f t="shared" si="4"/>
        <v>0</v>
      </c>
    </row>
    <row r="314" spans="1:7">
      <c r="A314" s="45" t="s">
        <v>1253</v>
      </c>
      <c r="B314" s="45" t="s">
        <v>1160</v>
      </c>
      <c r="C314" s="45" t="s">
        <v>1247</v>
      </c>
      <c r="D314" s="45" t="s">
        <v>1248</v>
      </c>
      <c r="E314" s="45" t="s">
        <v>1254</v>
      </c>
      <c r="F314" s="45" t="s">
        <v>584</v>
      </c>
      <c r="G314" s="237">
        <f t="shared" si="4"/>
        <v>0</v>
      </c>
    </row>
    <row r="315" spans="1:7">
      <c r="A315" s="45" t="s">
        <v>1257</v>
      </c>
      <c r="B315" s="45" t="s">
        <v>1160</v>
      </c>
      <c r="C315" s="45" t="s">
        <v>1255</v>
      </c>
      <c r="D315" s="45" t="s">
        <v>1256</v>
      </c>
      <c r="E315" s="45" t="s">
        <v>1258</v>
      </c>
      <c r="F315" s="45" t="s">
        <v>627</v>
      </c>
      <c r="G315" s="237">
        <f t="shared" si="4"/>
        <v>0</v>
      </c>
    </row>
    <row r="316" spans="1:7">
      <c r="A316" s="45" t="s">
        <v>1259</v>
      </c>
      <c r="B316" s="45" t="s">
        <v>1160</v>
      </c>
      <c r="C316" s="45" t="s">
        <v>1255</v>
      </c>
      <c r="D316" s="45" t="s">
        <v>1256</v>
      </c>
      <c r="E316" s="45" t="s">
        <v>1260</v>
      </c>
      <c r="F316" s="45" t="s">
        <v>627</v>
      </c>
      <c r="G316" s="237">
        <f t="shared" si="4"/>
        <v>0</v>
      </c>
    </row>
    <row r="317" spans="1:7">
      <c r="A317" s="45" t="s">
        <v>1261</v>
      </c>
      <c r="B317" s="45" t="s">
        <v>1160</v>
      </c>
      <c r="C317" s="45" t="s">
        <v>1255</v>
      </c>
      <c r="D317" s="45" t="s">
        <v>1256</v>
      </c>
      <c r="E317" s="45" t="s">
        <v>1262</v>
      </c>
      <c r="F317" s="45" t="s">
        <v>633</v>
      </c>
      <c r="G317" s="237">
        <f t="shared" si="4"/>
        <v>0</v>
      </c>
    </row>
    <row r="318" spans="1:7">
      <c r="A318" s="45" t="s">
        <v>1270</v>
      </c>
      <c r="B318" s="45" t="s">
        <v>9105</v>
      </c>
      <c r="C318" s="45" t="s">
        <v>9105</v>
      </c>
      <c r="D318" s="45" t="s">
        <v>9106</v>
      </c>
      <c r="E318" s="45" t="s">
        <v>9107</v>
      </c>
      <c r="F318" s="45" t="s">
        <v>584</v>
      </c>
      <c r="G318" s="237">
        <f t="shared" si="4"/>
        <v>0</v>
      </c>
    </row>
    <row r="319" spans="1:7">
      <c r="A319" s="45" t="s">
        <v>1271</v>
      </c>
      <c r="B319" s="45" t="s">
        <v>9105</v>
      </c>
      <c r="C319" s="45" t="s">
        <v>9105</v>
      </c>
      <c r="D319" s="45" t="s">
        <v>9106</v>
      </c>
      <c r="E319" s="45" t="s">
        <v>9108</v>
      </c>
      <c r="F319" s="45" t="s">
        <v>584</v>
      </c>
      <c r="G319" s="237">
        <f t="shared" si="4"/>
        <v>0</v>
      </c>
    </row>
    <row r="320" spans="1:7">
      <c r="A320" s="45" t="s">
        <v>1272</v>
      </c>
      <c r="B320" s="45" t="s">
        <v>9105</v>
      </c>
      <c r="C320" s="45" t="s">
        <v>9105</v>
      </c>
      <c r="D320" s="45" t="s">
        <v>9106</v>
      </c>
      <c r="E320" s="45" t="s">
        <v>9109</v>
      </c>
      <c r="F320" s="45" t="s">
        <v>584</v>
      </c>
      <c r="G320" s="237">
        <f t="shared" si="4"/>
        <v>0</v>
      </c>
    </row>
    <row r="321" spans="1:7">
      <c r="A321" s="45" t="s">
        <v>1273</v>
      </c>
      <c r="B321" s="45" t="s">
        <v>9105</v>
      </c>
      <c r="C321" s="45" t="s">
        <v>9105</v>
      </c>
      <c r="D321" s="45" t="s">
        <v>9106</v>
      </c>
      <c r="E321" s="45" t="s">
        <v>9110</v>
      </c>
      <c r="F321" s="45" t="s">
        <v>584</v>
      </c>
      <c r="G321" s="237">
        <f t="shared" si="4"/>
        <v>0</v>
      </c>
    </row>
    <row r="322" spans="1:7">
      <c r="A322" s="45" t="s">
        <v>1263</v>
      </c>
      <c r="B322" s="45" t="s">
        <v>9105</v>
      </c>
      <c r="C322" s="45" t="s">
        <v>9105</v>
      </c>
      <c r="D322" s="45" t="s">
        <v>9106</v>
      </c>
      <c r="E322" s="45" t="s">
        <v>9111</v>
      </c>
      <c r="F322" s="45" t="s">
        <v>584</v>
      </c>
      <c r="G322" s="237">
        <f t="shared" ref="G322:G385" si="5">IF(ISNA(MATCH(E322,List04_oktmo_np_range,0)),0,1)</f>
        <v>0</v>
      </c>
    </row>
    <row r="323" spans="1:7">
      <c r="A323" s="45" t="s">
        <v>1264</v>
      </c>
      <c r="B323" s="45" t="s">
        <v>9105</v>
      </c>
      <c r="C323" s="45" t="s">
        <v>9105</v>
      </c>
      <c r="D323" s="45" t="s">
        <v>9106</v>
      </c>
      <c r="E323" s="45" t="s">
        <v>9112</v>
      </c>
      <c r="F323" s="45" t="s">
        <v>584</v>
      </c>
      <c r="G323" s="237">
        <f t="shared" si="5"/>
        <v>0</v>
      </c>
    </row>
    <row r="324" spans="1:7">
      <c r="A324" s="45" t="s">
        <v>1265</v>
      </c>
      <c r="B324" s="45" t="s">
        <v>9105</v>
      </c>
      <c r="C324" s="45" t="s">
        <v>9105</v>
      </c>
      <c r="D324" s="45" t="s">
        <v>9106</v>
      </c>
      <c r="E324" s="45" t="s">
        <v>9113</v>
      </c>
      <c r="F324" s="45" t="s">
        <v>584</v>
      </c>
      <c r="G324" s="237">
        <f t="shared" si="5"/>
        <v>0</v>
      </c>
    </row>
    <row r="325" spans="1:7">
      <c r="A325" s="45" t="s">
        <v>1274</v>
      </c>
      <c r="B325" s="45" t="s">
        <v>9105</v>
      </c>
      <c r="C325" s="45" t="s">
        <v>9105</v>
      </c>
      <c r="D325" s="45" t="s">
        <v>9106</v>
      </c>
      <c r="E325" s="45" t="s">
        <v>9114</v>
      </c>
      <c r="F325" s="45" t="s">
        <v>584</v>
      </c>
      <c r="G325" s="237">
        <f t="shared" si="5"/>
        <v>0</v>
      </c>
    </row>
    <row r="326" spans="1:7">
      <c r="A326" s="45" t="s">
        <v>1275</v>
      </c>
      <c r="B326" s="45" t="s">
        <v>9105</v>
      </c>
      <c r="C326" s="45" t="s">
        <v>9105</v>
      </c>
      <c r="D326" s="45" t="s">
        <v>9106</v>
      </c>
      <c r="E326" s="45" t="s">
        <v>9115</v>
      </c>
      <c r="F326" s="45" t="s">
        <v>584</v>
      </c>
      <c r="G326" s="237">
        <f t="shared" si="5"/>
        <v>0</v>
      </c>
    </row>
    <row r="327" spans="1:7">
      <c r="A327" s="45" t="s">
        <v>1266</v>
      </c>
      <c r="B327" s="45" t="s">
        <v>9105</v>
      </c>
      <c r="C327" s="45" t="s">
        <v>9105</v>
      </c>
      <c r="D327" s="45" t="s">
        <v>9106</v>
      </c>
      <c r="E327" s="45" t="s">
        <v>9116</v>
      </c>
      <c r="F327" s="45" t="s">
        <v>584</v>
      </c>
      <c r="G327" s="237">
        <f t="shared" si="5"/>
        <v>0</v>
      </c>
    </row>
    <row r="328" spans="1:7">
      <c r="A328" s="45" t="s">
        <v>1276</v>
      </c>
      <c r="B328" s="45" t="s">
        <v>9105</v>
      </c>
      <c r="C328" s="45" t="s">
        <v>9105</v>
      </c>
      <c r="D328" s="45" t="s">
        <v>9106</v>
      </c>
      <c r="E328" s="45" t="s">
        <v>9117</v>
      </c>
      <c r="F328" s="45" t="s">
        <v>584</v>
      </c>
      <c r="G328" s="237">
        <f t="shared" si="5"/>
        <v>0</v>
      </c>
    </row>
    <row r="329" spans="1:7">
      <c r="A329" s="45" t="s">
        <v>1267</v>
      </c>
      <c r="B329" s="45" t="s">
        <v>9105</v>
      </c>
      <c r="C329" s="45" t="s">
        <v>9105</v>
      </c>
      <c r="D329" s="45" t="s">
        <v>9106</v>
      </c>
      <c r="E329" s="45" t="s">
        <v>9118</v>
      </c>
      <c r="F329" s="45" t="s">
        <v>630</v>
      </c>
      <c r="G329" s="237">
        <f t="shared" si="5"/>
        <v>0</v>
      </c>
    </row>
    <row r="330" spans="1:7">
      <c r="A330" s="45" t="s">
        <v>1277</v>
      </c>
      <c r="B330" s="45" t="s">
        <v>9105</v>
      </c>
      <c r="C330" s="45" t="s">
        <v>9105</v>
      </c>
      <c r="D330" s="45" t="s">
        <v>9106</v>
      </c>
      <c r="E330" s="45" t="s">
        <v>9119</v>
      </c>
      <c r="F330" s="45" t="s">
        <v>633</v>
      </c>
      <c r="G330" s="237">
        <f t="shared" si="5"/>
        <v>0</v>
      </c>
    </row>
    <row r="331" spans="1:7">
      <c r="A331" s="45" t="s">
        <v>1278</v>
      </c>
      <c r="B331" s="45" t="s">
        <v>9105</v>
      </c>
      <c r="C331" s="45" t="s">
        <v>9105</v>
      </c>
      <c r="D331" s="45" t="s">
        <v>9106</v>
      </c>
      <c r="E331" s="45" t="s">
        <v>9120</v>
      </c>
      <c r="F331" s="45" t="s">
        <v>633</v>
      </c>
      <c r="G331" s="237">
        <f t="shared" si="5"/>
        <v>0</v>
      </c>
    </row>
    <row r="332" spans="1:7">
      <c r="A332" s="45" t="s">
        <v>1279</v>
      </c>
      <c r="B332" s="45" t="s">
        <v>9105</v>
      </c>
      <c r="C332" s="45" t="s">
        <v>9105</v>
      </c>
      <c r="D332" s="45" t="s">
        <v>9106</v>
      </c>
      <c r="E332" s="45" t="s">
        <v>9121</v>
      </c>
      <c r="F332" s="45" t="s">
        <v>633</v>
      </c>
      <c r="G332" s="237">
        <f t="shared" si="5"/>
        <v>0</v>
      </c>
    </row>
    <row r="333" spans="1:7">
      <c r="A333" s="45" t="s">
        <v>1280</v>
      </c>
      <c r="B333" s="45" t="s">
        <v>9105</v>
      </c>
      <c r="C333" s="45" t="s">
        <v>9105</v>
      </c>
      <c r="D333" s="45" t="s">
        <v>9106</v>
      </c>
      <c r="E333" s="45" t="s">
        <v>9122</v>
      </c>
      <c r="F333" s="45" t="s">
        <v>633</v>
      </c>
      <c r="G333" s="237">
        <f t="shared" si="5"/>
        <v>0</v>
      </c>
    </row>
    <row r="334" spans="1:7">
      <c r="A334" s="45" t="s">
        <v>1281</v>
      </c>
      <c r="B334" s="45" t="s">
        <v>9105</v>
      </c>
      <c r="C334" s="45" t="s">
        <v>9105</v>
      </c>
      <c r="D334" s="45" t="s">
        <v>9106</v>
      </c>
      <c r="E334" s="45" t="s">
        <v>9123</v>
      </c>
      <c r="F334" s="45" t="s">
        <v>633</v>
      </c>
      <c r="G334" s="237">
        <f t="shared" si="5"/>
        <v>0</v>
      </c>
    </row>
    <row r="335" spans="1:7">
      <c r="A335" s="45" t="s">
        <v>1282</v>
      </c>
      <c r="B335" s="45" t="s">
        <v>9105</v>
      </c>
      <c r="C335" s="45" t="s">
        <v>9105</v>
      </c>
      <c r="D335" s="45" t="s">
        <v>9106</v>
      </c>
      <c r="E335" s="45" t="s">
        <v>9124</v>
      </c>
      <c r="F335" s="45" t="s">
        <v>633</v>
      </c>
      <c r="G335" s="237">
        <f t="shared" si="5"/>
        <v>0</v>
      </c>
    </row>
    <row r="336" spans="1:7">
      <c r="A336" s="45" t="s">
        <v>1283</v>
      </c>
      <c r="B336" s="45" t="s">
        <v>9105</v>
      </c>
      <c r="C336" s="45" t="s">
        <v>9105</v>
      </c>
      <c r="D336" s="45" t="s">
        <v>9106</v>
      </c>
      <c r="E336" s="45" t="s">
        <v>9125</v>
      </c>
      <c r="F336" s="45" t="s">
        <v>633</v>
      </c>
      <c r="G336" s="237">
        <f t="shared" si="5"/>
        <v>0</v>
      </c>
    </row>
    <row r="337" spans="1:7">
      <c r="A337" s="45" t="s">
        <v>1284</v>
      </c>
      <c r="B337" s="45" t="s">
        <v>9105</v>
      </c>
      <c r="C337" s="45" t="s">
        <v>9105</v>
      </c>
      <c r="D337" s="45" t="s">
        <v>9106</v>
      </c>
      <c r="E337" s="45" t="s">
        <v>9126</v>
      </c>
      <c r="F337" s="45" t="s">
        <v>633</v>
      </c>
      <c r="G337" s="237">
        <f t="shared" si="5"/>
        <v>0</v>
      </c>
    </row>
    <row r="338" spans="1:7">
      <c r="A338" s="45" t="s">
        <v>1268</v>
      </c>
      <c r="B338" s="45" t="s">
        <v>9105</v>
      </c>
      <c r="C338" s="45" t="s">
        <v>9105</v>
      </c>
      <c r="D338" s="45" t="s">
        <v>9106</v>
      </c>
      <c r="E338" s="45" t="s">
        <v>9127</v>
      </c>
      <c r="F338" s="45" t="s">
        <v>1269</v>
      </c>
      <c r="G338" s="237">
        <f t="shared" si="5"/>
        <v>0</v>
      </c>
    </row>
    <row r="339" spans="1:7">
      <c r="A339" s="45" t="s">
        <v>1288</v>
      </c>
      <c r="B339" s="45" t="s">
        <v>1285</v>
      </c>
      <c r="C339" s="45" t="s">
        <v>1286</v>
      </c>
      <c r="D339" s="45" t="s">
        <v>1287</v>
      </c>
      <c r="E339" s="45" t="s">
        <v>1289</v>
      </c>
      <c r="F339" s="45" t="s">
        <v>584</v>
      </c>
      <c r="G339" s="237">
        <f t="shared" si="5"/>
        <v>0</v>
      </c>
    </row>
    <row r="340" spans="1:7">
      <c r="A340" s="45" t="s">
        <v>1290</v>
      </c>
      <c r="B340" s="45" t="s">
        <v>1285</v>
      </c>
      <c r="C340" s="45" t="s">
        <v>1286</v>
      </c>
      <c r="D340" s="45" t="s">
        <v>1287</v>
      </c>
      <c r="E340" s="45" t="s">
        <v>1291</v>
      </c>
      <c r="F340" s="45" t="s">
        <v>584</v>
      </c>
      <c r="G340" s="237">
        <f t="shared" si="5"/>
        <v>0</v>
      </c>
    </row>
    <row r="341" spans="1:7">
      <c r="A341" s="45" t="s">
        <v>1292</v>
      </c>
      <c r="B341" s="45" t="s">
        <v>1285</v>
      </c>
      <c r="C341" s="45" t="s">
        <v>1286</v>
      </c>
      <c r="D341" s="45" t="s">
        <v>1287</v>
      </c>
      <c r="E341" s="45" t="s">
        <v>1293</v>
      </c>
      <c r="F341" s="45" t="s">
        <v>584</v>
      </c>
      <c r="G341" s="237">
        <f t="shared" si="5"/>
        <v>0</v>
      </c>
    </row>
    <row r="342" spans="1:7">
      <c r="A342" s="45" t="s">
        <v>1294</v>
      </c>
      <c r="B342" s="45" t="s">
        <v>1285</v>
      </c>
      <c r="C342" s="45" t="s">
        <v>1286</v>
      </c>
      <c r="D342" s="45" t="s">
        <v>1287</v>
      </c>
      <c r="E342" s="45" t="s">
        <v>1295</v>
      </c>
      <c r="F342" s="45" t="s">
        <v>584</v>
      </c>
      <c r="G342" s="237">
        <f t="shared" si="5"/>
        <v>0</v>
      </c>
    </row>
    <row r="343" spans="1:7">
      <c r="A343" s="45" t="s">
        <v>1296</v>
      </c>
      <c r="B343" s="45" t="s">
        <v>1285</v>
      </c>
      <c r="C343" s="45" t="s">
        <v>1286</v>
      </c>
      <c r="D343" s="45" t="s">
        <v>1287</v>
      </c>
      <c r="E343" s="45" t="s">
        <v>1297</v>
      </c>
      <c r="F343" s="45" t="s">
        <v>584</v>
      </c>
      <c r="G343" s="237">
        <f t="shared" si="5"/>
        <v>0</v>
      </c>
    </row>
    <row r="344" spans="1:7">
      <c r="A344" s="45" t="s">
        <v>1298</v>
      </c>
      <c r="B344" s="45" t="s">
        <v>1285</v>
      </c>
      <c r="C344" s="45" t="s">
        <v>1286</v>
      </c>
      <c r="D344" s="45" t="s">
        <v>1287</v>
      </c>
      <c r="E344" s="45" t="s">
        <v>1299</v>
      </c>
      <c r="F344" s="45" t="s">
        <v>584</v>
      </c>
      <c r="G344" s="237">
        <f t="shared" si="5"/>
        <v>0</v>
      </c>
    </row>
    <row r="345" spans="1:7">
      <c r="A345" s="45" t="s">
        <v>1300</v>
      </c>
      <c r="B345" s="45" t="s">
        <v>1285</v>
      </c>
      <c r="C345" s="45" t="s">
        <v>1286</v>
      </c>
      <c r="D345" s="45" t="s">
        <v>1287</v>
      </c>
      <c r="E345" s="45" t="s">
        <v>1301</v>
      </c>
      <c r="F345" s="45" t="s">
        <v>584</v>
      </c>
      <c r="G345" s="237">
        <f t="shared" si="5"/>
        <v>0</v>
      </c>
    </row>
    <row r="346" spans="1:7">
      <c r="A346" s="45" t="s">
        <v>1302</v>
      </c>
      <c r="B346" s="45" t="s">
        <v>1285</v>
      </c>
      <c r="C346" s="45" t="s">
        <v>1286</v>
      </c>
      <c r="D346" s="45" t="s">
        <v>1287</v>
      </c>
      <c r="E346" s="45" t="s">
        <v>1303</v>
      </c>
      <c r="F346" s="45" t="s">
        <v>584</v>
      </c>
      <c r="G346" s="237">
        <f t="shared" si="5"/>
        <v>0</v>
      </c>
    </row>
    <row r="347" spans="1:7">
      <c r="A347" s="45" t="s">
        <v>1304</v>
      </c>
      <c r="B347" s="45" t="s">
        <v>1285</v>
      </c>
      <c r="C347" s="45" t="s">
        <v>1286</v>
      </c>
      <c r="D347" s="45" t="s">
        <v>1287</v>
      </c>
      <c r="E347" s="45" t="s">
        <v>1305</v>
      </c>
      <c r="F347" s="45" t="s">
        <v>627</v>
      </c>
      <c r="G347" s="237">
        <f t="shared" si="5"/>
        <v>0</v>
      </c>
    </row>
    <row r="348" spans="1:7">
      <c r="A348" s="45" t="s">
        <v>1306</v>
      </c>
      <c r="B348" s="45" t="s">
        <v>1285</v>
      </c>
      <c r="C348" s="45" t="s">
        <v>1286</v>
      </c>
      <c r="D348" s="45" t="s">
        <v>1287</v>
      </c>
      <c r="E348" s="45" t="s">
        <v>1307</v>
      </c>
      <c r="F348" s="45" t="s">
        <v>633</v>
      </c>
      <c r="G348" s="237">
        <f t="shared" si="5"/>
        <v>0</v>
      </c>
    </row>
    <row r="349" spans="1:7">
      <c r="A349" s="45" t="s">
        <v>1308</v>
      </c>
      <c r="B349" s="45" t="s">
        <v>1285</v>
      </c>
      <c r="C349" s="45" t="s">
        <v>1286</v>
      </c>
      <c r="D349" s="45" t="s">
        <v>1287</v>
      </c>
      <c r="E349" s="45" t="s">
        <v>1309</v>
      </c>
      <c r="F349" s="45" t="s">
        <v>633</v>
      </c>
      <c r="G349" s="237">
        <f t="shared" si="5"/>
        <v>0</v>
      </c>
    </row>
    <row r="350" spans="1:7">
      <c r="A350" s="45" t="s">
        <v>1156</v>
      </c>
      <c r="B350" s="45" t="s">
        <v>1285</v>
      </c>
      <c r="C350" s="45" t="s">
        <v>1310</v>
      </c>
      <c r="D350" s="45" t="s">
        <v>1311</v>
      </c>
      <c r="E350" s="45" t="s">
        <v>1312</v>
      </c>
      <c r="F350" s="45" t="s">
        <v>627</v>
      </c>
      <c r="G350" s="237">
        <f t="shared" si="5"/>
        <v>0</v>
      </c>
    </row>
    <row r="351" spans="1:7">
      <c r="A351" s="45" t="s">
        <v>1313</v>
      </c>
      <c r="B351" s="45" t="s">
        <v>1285</v>
      </c>
      <c r="C351" s="45" t="s">
        <v>1310</v>
      </c>
      <c r="D351" s="45" t="s">
        <v>1311</v>
      </c>
      <c r="E351" s="45" t="s">
        <v>1314</v>
      </c>
      <c r="F351" s="45" t="s">
        <v>627</v>
      </c>
      <c r="G351" s="237">
        <f t="shared" si="5"/>
        <v>0</v>
      </c>
    </row>
    <row r="352" spans="1:7">
      <c r="A352" s="45" t="s">
        <v>1315</v>
      </c>
      <c r="B352" s="45" t="s">
        <v>1285</v>
      </c>
      <c r="C352" s="45" t="s">
        <v>1310</v>
      </c>
      <c r="D352" s="45" t="s">
        <v>1311</v>
      </c>
      <c r="E352" s="45" t="s">
        <v>1316</v>
      </c>
      <c r="F352" s="45" t="s">
        <v>627</v>
      </c>
      <c r="G352" s="237">
        <f t="shared" si="5"/>
        <v>0</v>
      </c>
    </row>
    <row r="353" spans="1:7">
      <c r="A353" s="45" t="s">
        <v>1319</v>
      </c>
      <c r="B353" s="45" t="s">
        <v>1285</v>
      </c>
      <c r="C353" s="45" t="s">
        <v>1317</v>
      </c>
      <c r="D353" s="45" t="s">
        <v>1318</v>
      </c>
      <c r="E353" s="45" t="s">
        <v>1320</v>
      </c>
      <c r="F353" s="45" t="s">
        <v>1165</v>
      </c>
      <c r="G353" s="237">
        <f t="shared" si="5"/>
        <v>0</v>
      </c>
    </row>
    <row r="354" spans="1:7">
      <c r="A354" s="45" t="s">
        <v>1321</v>
      </c>
      <c r="B354" s="45" t="s">
        <v>1285</v>
      </c>
      <c r="C354" s="45" t="s">
        <v>1317</v>
      </c>
      <c r="D354" s="45" t="s">
        <v>1318</v>
      </c>
      <c r="E354" s="45" t="s">
        <v>1322</v>
      </c>
      <c r="F354" s="45" t="s">
        <v>584</v>
      </c>
      <c r="G354" s="237">
        <f t="shared" si="5"/>
        <v>0</v>
      </c>
    </row>
    <row r="355" spans="1:7">
      <c r="A355" s="45" t="s">
        <v>1323</v>
      </c>
      <c r="B355" s="45" t="s">
        <v>1285</v>
      </c>
      <c r="C355" s="45" t="s">
        <v>1317</v>
      </c>
      <c r="D355" s="45" t="s">
        <v>1318</v>
      </c>
      <c r="E355" s="45" t="s">
        <v>1324</v>
      </c>
      <c r="F355" s="45" t="s">
        <v>584</v>
      </c>
      <c r="G355" s="237">
        <f t="shared" si="5"/>
        <v>0</v>
      </c>
    </row>
    <row r="356" spans="1:7">
      <c r="A356" s="45" t="s">
        <v>1325</v>
      </c>
      <c r="B356" s="45" t="s">
        <v>1285</v>
      </c>
      <c r="C356" s="45" t="s">
        <v>1317</v>
      </c>
      <c r="D356" s="45" t="s">
        <v>1318</v>
      </c>
      <c r="E356" s="45" t="s">
        <v>1326</v>
      </c>
      <c r="F356" s="45" t="s">
        <v>627</v>
      </c>
      <c r="G356" s="237">
        <f t="shared" si="5"/>
        <v>0</v>
      </c>
    </row>
    <row r="357" spans="1:7">
      <c r="A357" s="45" t="s">
        <v>1327</v>
      </c>
      <c r="B357" s="45" t="s">
        <v>1285</v>
      </c>
      <c r="C357" s="45" t="s">
        <v>1317</v>
      </c>
      <c r="D357" s="45" t="s">
        <v>1318</v>
      </c>
      <c r="E357" s="45" t="s">
        <v>1328</v>
      </c>
      <c r="F357" s="45" t="s">
        <v>627</v>
      </c>
      <c r="G357" s="237">
        <f t="shared" si="5"/>
        <v>0</v>
      </c>
    </row>
    <row r="358" spans="1:7">
      <c r="A358" s="45" t="s">
        <v>1329</v>
      </c>
      <c r="B358" s="45" t="s">
        <v>1285</v>
      </c>
      <c r="C358" s="45" t="s">
        <v>1317</v>
      </c>
      <c r="D358" s="45" t="s">
        <v>1318</v>
      </c>
      <c r="E358" s="45" t="s">
        <v>1330</v>
      </c>
      <c r="F358" s="45" t="s">
        <v>627</v>
      </c>
      <c r="G358" s="237">
        <f t="shared" si="5"/>
        <v>0</v>
      </c>
    </row>
    <row r="359" spans="1:7">
      <c r="A359" s="45" t="s">
        <v>1331</v>
      </c>
      <c r="B359" s="45" t="s">
        <v>1285</v>
      </c>
      <c r="C359" s="45" t="s">
        <v>1317</v>
      </c>
      <c r="D359" s="45" t="s">
        <v>1318</v>
      </c>
      <c r="E359" s="45" t="s">
        <v>1332</v>
      </c>
      <c r="F359" s="45" t="s">
        <v>627</v>
      </c>
      <c r="G359" s="237">
        <f t="shared" si="5"/>
        <v>0</v>
      </c>
    </row>
    <row r="360" spans="1:7">
      <c r="A360" s="45" t="s">
        <v>1335</v>
      </c>
      <c r="B360" s="45" t="s">
        <v>1285</v>
      </c>
      <c r="C360" s="45" t="s">
        <v>1333</v>
      </c>
      <c r="D360" s="45" t="s">
        <v>1334</v>
      </c>
      <c r="E360" s="45" t="s">
        <v>1336</v>
      </c>
      <c r="F360" s="45" t="s">
        <v>584</v>
      </c>
      <c r="G360" s="237">
        <f t="shared" si="5"/>
        <v>0</v>
      </c>
    </row>
    <row r="361" spans="1:7">
      <c r="A361" s="45" t="s">
        <v>1338</v>
      </c>
      <c r="B361" s="45" t="s">
        <v>1285</v>
      </c>
      <c r="C361" s="45" t="s">
        <v>1333</v>
      </c>
      <c r="D361" s="45" t="s">
        <v>1334</v>
      </c>
      <c r="E361" s="45" t="s">
        <v>1339</v>
      </c>
      <c r="F361" s="45" t="s">
        <v>1337</v>
      </c>
      <c r="G361" s="237">
        <f t="shared" si="5"/>
        <v>0</v>
      </c>
    </row>
    <row r="362" spans="1:7">
      <c r="A362" s="45" t="s">
        <v>1340</v>
      </c>
      <c r="B362" s="45" t="s">
        <v>1285</v>
      </c>
      <c r="C362" s="45" t="s">
        <v>1333</v>
      </c>
      <c r="D362" s="45" t="s">
        <v>1334</v>
      </c>
      <c r="E362" s="45" t="s">
        <v>1341</v>
      </c>
      <c r="F362" s="45" t="s">
        <v>1337</v>
      </c>
      <c r="G362" s="237">
        <f t="shared" si="5"/>
        <v>0</v>
      </c>
    </row>
    <row r="363" spans="1:7">
      <c r="A363" s="45" t="s">
        <v>1342</v>
      </c>
      <c r="B363" s="45" t="s">
        <v>1285</v>
      </c>
      <c r="C363" s="45" t="s">
        <v>1333</v>
      </c>
      <c r="D363" s="45" t="s">
        <v>1334</v>
      </c>
      <c r="E363" s="45" t="s">
        <v>1343</v>
      </c>
      <c r="F363" s="45" t="s">
        <v>627</v>
      </c>
      <c r="G363" s="237">
        <f t="shared" si="5"/>
        <v>0</v>
      </c>
    </row>
    <row r="364" spans="1:7">
      <c r="A364" s="45" t="s">
        <v>1344</v>
      </c>
      <c r="B364" s="45" t="s">
        <v>1285</v>
      </c>
      <c r="C364" s="45" t="s">
        <v>1333</v>
      </c>
      <c r="D364" s="45" t="s">
        <v>1334</v>
      </c>
      <c r="E364" s="45" t="s">
        <v>1345</v>
      </c>
      <c r="F364" s="45" t="s">
        <v>627</v>
      </c>
      <c r="G364" s="237">
        <f t="shared" si="5"/>
        <v>0</v>
      </c>
    </row>
    <row r="365" spans="1:7">
      <c r="A365" s="45" t="s">
        <v>1346</v>
      </c>
      <c r="B365" s="45" t="s">
        <v>1285</v>
      </c>
      <c r="C365" s="45" t="s">
        <v>1333</v>
      </c>
      <c r="D365" s="45" t="s">
        <v>1334</v>
      </c>
      <c r="E365" s="45" t="s">
        <v>1347</v>
      </c>
      <c r="F365" s="45" t="s">
        <v>627</v>
      </c>
      <c r="G365" s="237">
        <f t="shared" si="5"/>
        <v>0</v>
      </c>
    </row>
    <row r="366" spans="1:7">
      <c r="A366" s="45" t="s">
        <v>1348</v>
      </c>
      <c r="B366" s="45" t="s">
        <v>1285</v>
      </c>
      <c r="C366" s="45" t="s">
        <v>1333</v>
      </c>
      <c r="D366" s="45" t="s">
        <v>1334</v>
      </c>
      <c r="E366" s="45" t="s">
        <v>1349</v>
      </c>
      <c r="F366" s="45" t="s">
        <v>627</v>
      </c>
      <c r="G366" s="237">
        <f t="shared" si="5"/>
        <v>0</v>
      </c>
    </row>
    <row r="367" spans="1:7">
      <c r="A367" s="45" t="s">
        <v>1350</v>
      </c>
      <c r="B367" s="45" t="s">
        <v>1285</v>
      </c>
      <c r="C367" s="45" t="s">
        <v>1333</v>
      </c>
      <c r="D367" s="45" t="s">
        <v>1334</v>
      </c>
      <c r="E367" s="45" t="s">
        <v>1351</v>
      </c>
      <c r="F367" s="45" t="s">
        <v>627</v>
      </c>
      <c r="G367" s="237">
        <f t="shared" si="5"/>
        <v>0</v>
      </c>
    </row>
    <row r="368" spans="1:7">
      <c r="A368" s="45" t="s">
        <v>1352</v>
      </c>
      <c r="B368" s="45" t="s">
        <v>1285</v>
      </c>
      <c r="C368" s="45" t="s">
        <v>1333</v>
      </c>
      <c r="D368" s="45" t="s">
        <v>1334</v>
      </c>
      <c r="E368" s="45" t="s">
        <v>1353</v>
      </c>
      <c r="F368" s="45" t="s">
        <v>627</v>
      </c>
      <c r="G368" s="237">
        <f t="shared" si="5"/>
        <v>0</v>
      </c>
    </row>
    <row r="369" spans="1:7">
      <c r="A369" s="45" t="s">
        <v>1354</v>
      </c>
      <c r="B369" s="45" t="s">
        <v>1285</v>
      </c>
      <c r="C369" s="45" t="s">
        <v>1333</v>
      </c>
      <c r="D369" s="45" t="s">
        <v>1334</v>
      </c>
      <c r="E369" s="45" t="s">
        <v>1355</v>
      </c>
      <c r="F369" s="45" t="s">
        <v>627</v>
      </c>
      <c r="G369" s="237">
        <f t="shared" si="5"/>
        <v>0</v>
      </c>
    </row>
    <row r="370" spans="1:7">
      <c r="A370" s="45" t="s">
        <v>1356</v>
      </c>
      <c r="B370" s="45" t="s">
        <v>1285</v>
      </c>
      <c r="C370" s="45" t="s">
        <v>1333</v>
      </c>
      <c r="D370" s="45" t="s">
        <v>1334</v>
      </c>
      <c r="E370" s="45" t="s">
        <v>1357</v>
      </c>
      <c r="F370" s="45" t="s">
        <v>627</v>
      </c>
      <c r="G370" s="237">
        <f t="shared" si="5"/>
        <v>0</v>
      </c>
    </row>
    <row r="371" spans="1:7">
      <c r="A371" s="45" t="s">
        <v>1358</v>
      </c>
      <c r="B371" s="45" t="s">
        <v>1285</v>
      </c>
      <c r="C371" s="45" t="s">
        <v>1333</v>
      </c>
      <c r="D371" s="45" t="s">
        <v>1334</v>
      </c>
      <c r="E371" s="45" t="s">
        <v>1359</v>
      </c>
      <c r="F371" s="45" t="s">
        <v>630</v>
      </c>
      <c r="G371" s="237">
        <f t="shared" si="5"/>
        <v>0</v>
      </c>
    </row>
    <row r="372" spans="1:7">
      <c r="A372" s="45" t="s">
        <v>1362</v>
      </c>
      <c r="B372" s="45" t="s">
        <v>1285</v>
      </c>
      <c r="C372" s="45" t="s">
        <v>1360</v>
      </c>
      <c r="D372" s="45" t="s">
        <v>1361</v>
      </c>
      <c r="E372" s="45" t="s">
        <v>1363</v>
      </c>
      <c r="F372" s="45" t="s">
        <v>584</v>
      </c>
      <c r="G372" s="237">
        <f t="shared" si="5"/>
        <v>0</v>
      </c>
    </row>
    <row r="373" spans="1:7">
      <c r="A373" s="45" t="s">
        <v>1364</v>
      </c>
      <c r="B373" s="45" t="s">
        <v>1285</v>
      </c>
      <c r="C373" s="45" t="s">
        <v>1360</v>
      </c>
      <c r="D373" s="45" t="s">
        <v>1361</v>
      </c>
      <c r="E373" s="45" t="s">
        <v>1365</v>
      </c>
      <c r="F373" s="45" t="s">
        <v>584</v>
      </c>
      <c r="G373" s="237">
        <f t="shared" si="5"/>
        <v>0</v>
      </c>
    </row>
    <row r="374" spans="1:7">
      <c r="A374" s="45" t="s">
        <v>1366</v>
      </c>
      <c r="B374" s="45" t="s">
        <v>1285</v>
      </c>
      <c r="C374" s="45" t="s">
        <v>1360</v>
      </c>
      <c r="D374" s="45" t="s">
        <v>1361</v>
      </c>
      <c r="E374" s="45" t="s">
        <v>1367</v>
      </c>
      <c r="F374" s="45" t="s">
        <v>584</v>
      </c>
      <c r="G374" s="237">
        <f t="shared" si="5"/>
        <v>0</v>
      </c>
    </row>
    <row r="375" spans="1:7">
      <c r="A375" s="45" t="s">
        <v>1368</v>
      </c>
      <c r="B375" s="45" t="s">
        <v>1285</v>
      </c>
      <c r="C375" s="45" t="s">
        <v>1360</v>
      </c>
      <c r="D375" s="45" t="s">
        <v>1361</v>
      </c>
      <c r="E375" s="45" t="s">
        <v>1369</v>
      </c>
      <c r="F375" s="45" t="s">
        <v>584</v>
      </c>
      <c r="G375" s="237">
        <f t="shared" si="5"/>
        <v>0</v>
      </c>
    </row>
    <row r="376" spans="1:7">
      <c r="A376" s="45" t="s">
        <v>1370</v>
      </c>
      <c r="B376" s="45" t="s">
        <v>1285</v>
      </c>
      <c r="C376" s="45" t="s">
        <v>1360</v>
      </c>
      <c r="D376" s="45" t="s">
        <v>1361</v>
      </c>
      <c r="E376" s="45" t="s">
        <v>1371</v>
      </c>
      <c r="F376" s="45" t="s">
        <v>584</v>
      </c>
      <c r="G376" s="237">
        <f t="shared" si="5"/>
        <v>0</v>
      </c>
    </row>
    <row r="377" spans="1:7">
      <c r="A377" s="45" t="s">
        <v>1372</v>
      </c>
      <c r="B377" s="45" t="s">
        <v>1285</v>
      </c>
      <c r="C377" s="45" t="s">
        <v>1360</v>
      </c>
      <c r="D377" s="45" t="s">
        <v>1361</v>
      </c>
      <c r="E377" s="45" t="s">
        <v>1373</v>
      </c>
      <c r="F377" s="45" t="s">
        <v>584</v>
      </c>
      <c r="G377" s="237">
        <f t="shared" si="5"/>
        <v>0</v>
      </c>
    </row>
    <row r="378" spans="1:7">
      <c r="A378" s="45" t="s">
        <v>1374</v>
      </c>
      <c r="B378" s="45" t="s">
        <v>1285</v>
      </c>
      <c r="C378" s="45" t="s">
        <v>1360</v>
      </c>
      <c r="D378" s="45" t="s">
        <v>1361</v>
      </c>
      <c r="E378" s="45" t="s">
        <v>1375</v>
      </c>
      <c r="F378" s="45" t="s">
        <v>633</v>
      </c>
      <c r="G378" s="237">
        <f t="shared" si="5"/>
        <v>0</v>
      </c>
    </row>
    <row r="379" spans="1:7">
      <c r="A379" s="45" t="s">
        <v>1376</v>
      </c>
      <c r="B379" s="45" t="s">
        <v>1285</v>
      </c>
      <c r="C379" s="45" t="s">
        <v>1360</v>
      </c>
      <c r="D379" s="45" t="s">
        <v>1361</v>
      </c>
      <c r="E379" s="45" t="s">
        <v>1377</v>
      </c>
      <c r="F379" s="45" t="s">
        <v>633</v>
      </c>
      <c r="G379" s="237">
        <f t="shared" si="5"/>
        <v>0</v>
      </c>
    </row>
    <row r="380" spans="1:7">
      <c r="A380" s="45" t="s">
        <v>1380</v>
      </c>
      <c r="B380" s="45" t="s">
        <v>1285</v>
      </c>
      <c r="C380" s="45" t="s">
        <v>1378</v>
      </c>
      <c r="D380" s="45" t="s">
        <v>1379</v>
      </c>
      <c r="E380" s="45" t="s">
        <v>1381</v>
      </c>
      <c r="F380" s="45" t="s">
        <v>584</v>
      </c>
      <c r="G380" s="237">
        <f t="shared" si="5"/>
        <v>0</v>
      </c>
    </row>
    <row r="381" spans="1:7">
      <c r="A381" s="45" t="s">
        <v>1382</v>
      </c>
      <c r="B381" s="45" t="s">
        <v>1285</v>
      </c>
      <c r="C381" s="45" t="s">
        <v>1378</v>
      </c>
      <c r="D381" s="45" t="s">
        <v>1379</v>
      </c>
      <c r="E381" s="45" t="s">
        <v>1383</v>
      </c>
      <c r="F381" s="45" t="s">
        <v>584</v>
      </c>
      <c r="G381" s="237">
        <f t="shared" si="5"/>
        <v>0</v>
      </c>
    </row>
    <row r="382" spans="1:7">
      <c r="A382" s="45" t="s">
        <v>1384</v>
      </c>
      <c r="B382" s="45" t="s">
        <v>1285</v>
      </c>
      <c r="C382" s="45" t="s">
        <v>1378</v>
      </c>
      <c r="D382" s="45" t="s">
        <v>1379</v>
      </c>
      <c r="E382" s="45" t="s">
        <v>1385</v>
      </c>
      <c r="F382" s="45" t="s">
        <v>584</v>
      </c>
      <c r="G382" s="237">
        <f t="shared" si="5"/>
        <v>0</v>
      </c>
    </row>
    <row r="383" spans="1:7">
      <c r="A383" s="45" t="s">
        <v>1386</v>
      </c>
      <c r="B383" s="45" t="s">
        <v>1285</v>
      </c>
      <c r="C383" s="45" t="s">
        <v>1378</v>
      </c>
      <c r="D383" s="45" t="s">
        <v>1379</v>
      </c>
      <c r="E383" s="45" t="s">
        <v>1387</v>
      </c>
      <c r="F383" s="45" t="s">
        <v>584</v>
      </c>
      <c r="G383" s="237">
        <f t="shared" si="5"/>
        <v>0</v>
      </c>
    </row>
    <row r="384" spans="1:7">
      <c r="A384" s="45" t="s">
        <v>1388</v>
      </c>
      <c r="B384" s="45" t="s">
        <v>1285</v>
      </c>
      <c r="C384" s="45" t="s">
        <v>1378</v>
      </c>
      <c r="D384" s="45" t="s">
        <v>1379</v>
      </c>
      <c r="E384" s="45" t="s">
        <v>1389</v>
      </c>
      <c r="F384" s="45" t="s">
        <v>584</v>
      </c>
      <c r="G384" s="237">
        <f t="shared" si="5"/>
        <v>0</v>
      </c>
    </row>
    <row r="385" spans="1:7">
      <c r="A385" s="45" t="s">
        <v>1390</v>
      </c>
      <c r="B385" s="45" t="s">
        <v>1285</v>
      </c>
      <c r="C385" s="45" t="s">
        <v>1378</v>
      </c>
      <c r="D385" s="45" t="s">
        <v>1379</v>
      </c>
      <c r="E385" s="45" t="s">
        <v>1391</v>
      </c>
      <c r="F385" s="45" t="s">
        <v>584</v>
      </c>
      <c r="G385" s="237">
        <f t="shared" si="5"/>
        <v>0</v>
      </c>
    </row>
    <row r="386" spans="1:7">
      <c r="A386" s="45" t="s">
        <v>1392</v>
      </c>
      <c r="B386" s="45" t="s">
        <v>1285</v>
      </c>
      <c r="C386" s="45" t="s">
        <v>1378</v>
      </c>
      <c r="D386" s="45" t="s">
        <v>1379</v>
      </c>
      <c r="E386" s="45" t="s">
        <v>1393</v>
      </c>
      <c r="F386" s="45" t="s">
        <v>584</v>
      </c>
      <c r="G386" s="237">
        <f t="shared" ref="G386:G449" si="6">IF(ISNA(MATCH(E386,List04_oktmo_np_range,0)),0,1)</f>
        <v>0</v>
      </c>
    </row>
    <row r="387" spans="1:7">
      <c r="A387" s="45" t="s">
        <v>1394</v>
      </c>
      <c r="B387" s="45" t="s">
        <v>1285</v>
      </c>
      <c r="C387" s="45" t="s">
        <v>1378</v>
      </c>
      <c r="D387" s="45" t="s">
        <v>1379</v>
      </c>
      <c r="E387" s="45" t="s">
        <v>1395</v>
      </c>
      <c r="F387" s="45" t="s">
        <v>627</v>
      </c>
      <c r="G387" s="237">
        <f t="shared" si="6"/>
        <v>0</v>
      </c>
    </row>
    <row r="388" spans="1:7">
      <c r="A388" s="45" t="s">
        <v>1396</v>
      </c>
      <c r="B388" s="45" t="s">
        <v>1285</v>
      </c>
      <c r="C388" s="45" t="s">
        <v>1378</v>
      </c>
      <c r="D388" s="45" t="s">
        <v>1379</v>
      </c>
      <c r="E388" s="45" t="s">
        <v>1397</v>
      </c>
      <c r="F388" s="45" t="s">
        <v>627</v>
      </c>
      <c r="G388" s="237">
        <f t="shared" si="6"/>
        <v>0</v>
      </c>
    </row>
    <row r="389" spans="1:7">
      <c r="A389" s="45" t="s">
        <v>1398</v>
      </c>
      <c r="B389" s="45" t="s">
        <v>1285</v>
      </c>
      <c r="C389" s="45" t="s">
        <v>1378</v>
      </c>
      <c r="D389" s="45" t="s">
        <v>1379</v>
      </c>
      <c r="E389" s="45" t="s">
        <v>1399</v>
      </c>
      <c r="F389" s="45" t="s">
        <v>630</v>
      </c>
      <c r="G389" s="237">
        <f t="shared" si="6"/>
        <v>0</v>
      </c>
    </row>
    <row r="390" spans="1:7">
      <c r="A390" s="45" t="s">
        <v>1400</v>
      </c>
      <c r="B390" s="45" t="s">
        <v>1285</v>
      </c>
      <c r="C390" s="45" t="s">
        <v>1378</v>
      </c>
      <c r="D390" s="45" t="s">
        <v>1379</v>
      </c>
      <c r="E390" s="45" t="s">
        <v>1401</v>
      </c>
      <c r="F390" s="45" t="s">
        <v>633</v>
      </c>
      <c r="G390" s="237">
        <f t="shared" si="6"/>
        <v>0</v>
      </c>
    </row>
    <row r="391" spans="1:7">
      <c r="A391" s="45" t="s">
        <v>1404</v>
      </c>
      <c r="B391" s="45" t="s">
        <v>1285</v>
      </c>
      <c r="C391" s="45" t="s">
        <v>1402</v>
      </c>
      <c r="D391" s="45" t="s">
        <v>1403</v>
      </c>
      <c r="E391" s="45" t="s">
        <v>1405</v>
      </c>
      <c r="F391" s="45" t="s">
        <v>630</v>
      </c>
      <c r="G391" s="237">
        <f t="shared" si="6"/>
        <v>0</v>
      </c>
    </row>
    <row r="392" spans="1:7">
      <c r="A392" s="45" t="s">
        <v>1408</v>
      </c>
      <c r="B392" s="45" t="s">
        <v>1285</v>
      </c>
      <c r="C392" s="45" t="s">
        <v>1406</v>
      </c>
      <c r="D392" s="45" t="s">
        <v>1407</v>
      </c>
      <c r="E392" s="45" t="s">
        <v>1409</v>
      </c>
      <c r="F392" s="45" t="s">
        <v>627</v>
      </c>
      <c r="G392" s="237">
        <f t="shared" si="6"/>
        <v>0</v>
      </c>
    </row>
    <row r="393" spans="1:7">
      <c r="A393" s="45" t="s">
        <v>1410</v>
      </c>
      <c r="B393" s="45" t="s">
        <v>1285</v>
      </c>
      <c r="C393" s="45" t="s">
        <v>1406</v>
      </c>
      <c r="D393" s="45" t="s">
        <v>1407</v>
      </c>
      <c r="E393" s="45" t="s">
        <v>1411</v>
      </c>
      <c r="F393" s="45" t="s">
        <v>627</v>
      </c>
      <c r="G393" s="237">
        <f t="shared" si="6"/>
        <v>0</v>
      </c>
    </row>
    <row r="394" spans="1:7">
      <c r="A394" s="45" t="s">
        <v>1412</v>
      </c>
      <c r="B394" s="45" t="s">
        <v>1285</v>
      </c>
      <c r="C394" s="45" t="s">
        <v>1406</v>
      </c>
      <c r="D394" s="45" t="s">
        <v>1407</v>
      </c>
      <c r="E394" s="45" t="s">
        <v>1413</v>
      </c>
      <c r="F394" s="45" t="s">
        <v>627</v>
      </c>
      <c r="G394" s="237">
        <f t="shared" si="6"/>
        <v>0</v>
      </c>
    </row>
    <row r="395" spans="1:7">
      <c r="A395" s="45" t="s">
        <v>1416</v>
      </c>
      <c r="B395" s="45" t="s">
        <v>1285</v>
      </c>
      <c r="C395" s="45" t="s">
        <v>1414</v>
      </c>
      <c r="D395" s="45" t="s">
        <v>1415</v>
      </c>
      <c r="E395" s="45" t="s">
        <v>1417</v>
      </c>
      <c r="F395" s="45" t="s">
        <v>627</v>
      </c>
      <c r="G395" s="237">
        <f t="shared" si="6"/>
        <v>0</v>
      </c>
    </row>
    <row r="396" spans="1:7">
      <c r="A396" s="45" t="s">
        <v>1418</v>
      </c>
      <c r="B396" s="45" t="s">
        <v>1285</v>
      </c>
      <c r="C396" s="45" t="s">
        <v>1414</v>
      </c>
      <c r="D396" s="45" t="s">
        <v>1415</v>
      </c>
      <c r="E396" s="45" t="s">
        <v>1419</v>
      </c>
      <c r="F396" s="45" t="s">
        <v>627</v>
      </c>
      <c r="G396" s="237">
        <f t="shared" si="6"/>
        <v>0</v>
      </c>
    </row>
    <row r="397" spans="1:7">
      <c r="A397" s="45" t="s">
        <v>1423</v>
      </c>
      <c r="B397" s="45" t="s">
        <v>1420</v>
      </c>
      <c r="C397" s="45" t="s">
        <v>1421</v>
      </c>
      <c r="D397" s="45" t="s">
        <v>1422</v>
      </c>
      <c r="E397" s="45" t="s">
        <v>1424</v>
      </c>
      <c r="F397" s="45" t="s">
        <v>584</v>
      </c>
      <c r="G397" s="237">
        <f t="shared" si="6"/>
        <v>0</v>
      </c>
    </row>
    <row r="398" spans="1:7">
      <c r="A398" s="45" t="s">
        <v>1425</v>
      </c>
      <c r="B398" s="45" t="s">
        <v>1420</v>
      </c>
      <c r="C398" s="45" t="s">
        <v>1421</v>
      </c>
      <c r="D398" s="45" t="s">
        <v>1422</v>
      </c>
      <c r="E398" s="45" t="s">
        <v>1426</v>
      </c>
      <c r="F398" s="45" t="s">
        <v>584</v>
      </c>
      <c r="G398" s="237">
        <f t="shared" si="6"/>
        <v>0</v>
      </c>
    </row>
    <row r="399" spans="1:7">
      <c r="A399" s="45" t="s">
        <v>1427</v>
      </c>
      <c r="B399" s="45" t="s">
        <v>1420</v>
      </c>
      <c r="C399" s="45" t="s">
        <v>1421</v>
      </c>
      <c r="D399" s="45" t="s">
        <v>1422</v>
      </c>
      <c r="E399" s="45" t="s">
        <v>1428</v>
      </c>
      <c r="F399" s="45" t="s">
        <v>584</v>
      </c>
      <c r="G399" s="237">
        <f t="shared" si="6"/>
        <v>0</v>
      </c>
    </row>
    <row r="400" spans="1:7">
      <c r="A400" s="45" t="s">
        <v>1429</v>
      </c>
      <c r="B400" s="45" t="s">
        <v>1420</v>
      </c>
      <c r="C400" s="45" t="s">
        <v>1421</v>
      </c>
      <c r="D400" s="45" t="s">
        <v>1422</v>
      </c>
      <c r="E400" s="45" t="s">
        <v>1430</v>
      </c>
      <c r="F400" s="45" t="s">
        <v>584</v>
      </c>
      <c r="G400" s="237">
        <f t="shared" si="6"/>
        <v>0</v>
      </c>
    </row>
    <row r="401" spans="1:7">
      <c r="A401" s="45" t="s">
        <v>698</v>
      </c>
      <c r="B401" s="45" t="s">
        <v>1420</v>
      </c>
      <c r="C401" s="45" t="s">
        <v>1421</v>
      </c>
      <c r="D401" s="45" t="s">
        <v>1422</v>
      </c>
      <c r="E401" s="45" t="s">
        <v>1431</v>
      </c>
      <c r="F401" s="45" t="s">
        <v>584</v>
      </c>
      <c r="G401" s="237">
        <f t="shared" si="6"/>
        <v>0</v>
      </c>
    </row>
    <row r="402" spans="1:7">
      <c r="A402" s="45" t="s">
        <v>1432</v>
      </c>
      <c r="B402" s="45" t="s">
        <v>1420</v>
      </c>
      <c r="C402" s="45" t="s">
        <v>1421</v>
      </c>
      <c r="D402" s="45" t="s">
        <v>1422</v>
      </c>
      <c r="E402" s="45" t="s">
        <v>1433</v>
      </c>
      <c r="F402" s="45" t="s">
        <v>584</v>
      </c>
      <c r="G402" s="237">
        <f t="shared" si="6"/>
        <v>0</v>
      </c>
    </row>
    <row r="403" spans="1:7">
      <c r="A403" s="45" t="s">
        <v>1434</v>
      </c>
      <c r="B403" s="45" t="s">
        <v>1420</v>
      </c>
      <c r="C403" s="45" t="s">
        <v>1421</v>
      </c>
      <c r="D403" s="45" t="s">
        <v>1422</v>
      </c>
      <c r="E403" s="45" t="s">
        <v>1435</v>
      </c>
      <c r="F403" s="45" t="s">
        <v>584</v>
      </c>
      <c r="G403" s="237">
        <f t="shared" si="6"/>
        <v>0</v>
      </c>
    </row>
    <row r="404" spans="1:7">
      <c r="A404" s="45" t="s">
        <v>1436</v>
      </c>
      <c r="B404" s="45" t="s">
        <v>1420</v>
      </c>
      <c r="C404" s="45" t="s">
        <v>1421</v>
      </c>
      <c r="D404" s="45" t="s">
        <v>1422</v>
      </c>
      <c r="E404" s="45" t="s">
        <v>1437</v>
      </c>
      <c r="F404" s="45" t="s">
        <v>584</v>
      </c>
      <c r="G404" s="237">
        <f t="shared" si="6"/>
        <v>0</v>
      </c>
    </row>
    <row r="405" spans="1:7">
      <c r="A405" s="45" t="s">
        <v>1438</v>
      </c>
      <c r="B405" s="45" t="s">
        <v>1420</v>
      </c>
      <c r="C405" s="45" t="s">
        <v>1421</v>
      </c>
      <c r="D405" s="45" t="s">
        <v>1422</v>
      </c>
      <c r="E405" s="45" t="s">
        <v>1439</v>
      </c>
      <c r="F405" s="45" t="s">
        <v>584</v>
      </c>
      <c r="G405" s="237">
        <f t="shared" si="6"/>
        <v>0</v>
      </c>
    </row>
    <row r="406" spans="1:7">
      <c r="A406" s="45" t="s">
        <v>1440</v>
      </c>
      <c r="B406" s="45" t="s">
        <v>1420</v>
      </c>
      <c r="C406" s="45" t="s">
        <v>1421</v>
      </c>
      <c r="D406" s="45" t="s">
        <v>1422</v>
      </c>
      <c r="E406" s="45" t="s">
        <v>1441</v>
      </c>
      <c r="F406" s="45" t="s">
        <v>630</v>
      </c>
      <c r="G406" s="237">
        <f t="shared" si="6"/>
        <v>0</v>
      </c>
    </row>
    <row r="407" spans="1:7">
      <c r="A407" s="45" t="s">
        <v>1442</v>
      </c>
      <c r="B407" s="45" t="s">
        <v>1420</v>
      </c>
      <c r="C407" s="45" t="s">
        <v>1421</v>
      </c>
      <c r="D407" s="45" t="s">
        <v>1422</v>
      </c>
      <c r="E407" s="45" t="s">
        <v>1443</v>
      </c>
      <c r="F407" s="45" t="s">
        <v>633</v>
      </c>
      <c r="G407" s="237">
        <f t="shared" si="6"/>
        <v>0</v>
      </c>
    </row>
    <row r="408" spans="1:7">
      <c r="A408" s="45" t="s">
        <v>1446</v>
      </c>
      <c r="B408" s="45" t="s">
        <v>1420</v>
      </c>
      <c r="C408" s="45" t="s">
        <v>1444</v>
      </c>
      <c r="D408" s="45" t="s">
        <v>1445</v>
      </c>
      <c r="E408" s="45" t="s">
        <v>1447</v>
      </c>
      <c r="F408" s="45" t="s">
        <v>584</v>
      </c>
      <c r="G408" s="237">
        <f t="shared" si="6"/>
        <v>0</v>
      </c>
    </row>
    <row r="409" spans="1:7">
      <c r="A409" s="45" t="s">
        <v>1448</v>
      </c>
      <c r="B409" s="45" t="s">
        <v>1420</v>
      </c>
      <c r="C409" s="45" t="s">
        <v>1444</v>
      </c>
      <c r="D409" s="45" t="s">
        <v>1445</v>
      </c>
      <c r="E409" s="45" t="s">
        <v>1449</v>
      </c>
      <c r="F409" s="45" t="s">
        <v>633</v>
      </c>
      <c r="G409" s="237">
        <f t="shared" si="6"/>
        <v>0</v>
      </c>
    </row>
    <row r="410" spans="1:7">
      <c r="A410" s="45" t="s">
        <v>1452</v>
      </c>
      <c r="B410" s="45" t="s">
        <v>1420</v>
      </c>
      <c r="C410" s="45" t="s">
        <v>1450</v>
      </c>
      <c r="D410" s="45" t="s">
        <v>1451</v>
      </c>
      <c r="E410" s="45" t="s">
        <v>1453</v>
      </c>
      <c r="F410" s="45" t="s">
        <v>584</v>
      </c>
      <c r="G410" s="237">
        <f t="shared" si="6"/>
        <v>0</v>
      </c>
    </row>
    <row r="411" spans="1:7">
      <c r="A411" s="45" t="s">
        <v>1454</v>
      </c>
      <c r="B411" s="45" t="s">
        <v>1420</v>
      </c>
      <c r="C411" s="45" t="s">
        <v>1450</v>
      </c>
      <c r="D411" s="45" t="s">
        <v>1451</v>
      </c>
      <c r="E411" s="45" t="s">
        <v>1455</v>
      </c>
      <c r="F411" s="45" t="s">
        <v>584</v>
      </c>
      <c r="G411" s="237">
        <f t="shared" si="6"/>
        <v>0</v>
      </c>
    </row>
    <row r="412" spans="1:7">
      <c r="A412" s="45" t="s">
        <v>1456</v>
      </c>
      <c r="B412" s="45" t="s">
        <v>1420</v>
      </c>
      <c r="C412" s="45" t="s">
        <v>1450</v>
      </c>
      <c r="D412" s="45" t="s">
        <v>1451</v>
      </c>
      <c r="E412" s="45" t="s">
        <v>1457</v>
      </c>
      <c r="F412" s="45" t="s">
        <v>584</v>
      </c>
      <c r="G412" s="237">
        <f t="shared" si="6"/>
        <v>0</v>
      </c>
    </row>
    <row r="413" spans="1:7">
      <c r="A413" s="45" t="s">
        <v>1458</v>
      </c>
      <c r="B413" s="45" t="s">
        <v>1420</v>
      </c>
      <c r="C413" s="45" t="s">
        <v>1450</v>
      </c>
      <c r="D413" s="45" t="s">
        <v>1451</v>
      </c>
      <c r="E413" s="45" t="s">
        <v>1459</v>
      </c>
      <c r="F413" s="45" t="s">
        <v>584</v>
      </c>
      <c r="G413" s="237">
        <f t="shared" si="6"/>
        <v>0</v>
      </c>
    </row>
    <row r="414" spans="1:7">
      <c r="A414" s="45" t="s">
        <v>1460</v>
      </c>
      <c r="B414" s="45" t="s">
        <v>1420</v>
      </c>
      <c r="C414" s="45" t="s">
        <v>1450</v>
      </c>
      <c r="D414" s="45" t="s">
        <v>1451</v>
      </c>
      <c r="E414" s="45" t="s">
        <v>1461</v>
      </c>
      <c r="F414" s="45" t="s">
        <v>584</v>
      </c>
      <c r="G414" s="237">
        <f t="shared" si="6"/>
        <v>0</v>
      </c>
    </row>
    <row r="415" spans="1:7">
      <c r="A415" s="45" t="s">
        <v>1462</v>
      </c>
      <c r="B415" s="45" t="s">
        <v>1420</v>
      </c>
      <c r="C415" s="45" t="s">
        <v>1450</v>
      </c>
      <c r="D415" s="45" t="s">
        <v>1451</v>
      </c>
      <c r="E415" s="45" t="s">
        <v>1463</v>
      </c>
      <c r="F415" s="45" t="s">
        <v>584</v>
      </c>
      <c r="G415" s="237">
        <f t="shared" si="6"/>
        <v>0</v>
      </c>
    </row>
    <row r="416" spans="1:7">
      <c r="A416" s="45" t="s">
        <v>1466</v>
      </c>
      <c r="B416" s="45" t="s">
        <v>1420</v>
      </c>
      <c r="C416" s="45" t="s">
        <v>1464</v>
      </c>
      <c r="D416" s="45" t="s">
        <v>1465</v>
      </c>
      <c r="E416" s="45" t="s">
        <v>1467</v>
      </c>
      <c r="F416" s="45" t="s">
        <v>584</v>
      </c>
      <c r="G416" s="237">
        <f t="shared" si="6"/>
        <v>0</v>
      </c>
    </row>
    <row r="417" spans="1:7">
      <c r="A417" s="45" t="s">
        <v>1468</v>
      </c>
      <c r="B417" s="45" t="s">
        <v>1420</v>
      </c>
      <c r="C417" s="45" t="s">
        <v>1464</v>
      </c>
      <c r="D417" s="45" t="s">
        <v>1465</v>
      </c>
      <c r="E417" s="45" t="s">
        <v>1469</v>
      </c>
      <c r="F417" s="45" t="s">
        <v>584</v>
      </c>
      <c r="G417" s="237">
        <f t="shared" si="6"/>
        <v>0</v>
      </c>
    </row>
    <row r="418" spans="1:7">
      <c r="A418" s="45" t="s">
        <v>1470</v>
      </c>
      <c r="B418" s="45" t="s">
        <v>1420</v>
      </c>
      <c r="C418" s="45" t="s">
        <v>1464</v>
      </c>
      <c r="D418" s="45" t="s">
        <v>1465</v>
      </c>
      <c r="E418" s="45" t="s">
        <v>1471</v>
      </c>
      <c r="F418" s="45" t="s">
        <v>584</v>
      </c>
      <c r="G418" s="237">
        <f t="shared" si="6"/>
        <v>0</v>
      </c>
    </row>
    <row r="419" spans="1:7">
      <c r="A419" s="45" t="s">
        <v>1472</v>
      </c>
      <c r="B419" s="45" t="s">
        <v>1420</v>
      </c>
      <c r="C419" s="45" t="s">
        <v>1464</v>
      </c>
      <c r="D419" s="45" t="s">
        <v>1465</v>
      </c>
      <c r="E419" s="45" t="s">
        <v>1473</v>
      </c>
      <c r="F419" s="45" t="s">
        <v>584</v>
      </c>
      <c r="G419" s="237">
        <f t="shared" si="6"/>
        <v>0</v>
      </c>
    </row>
    <row r="420" spans="1:7">
      <c r="A420" s="45" t="s">
        <v>1474</v>
      </c>
      <c r="B420" s="45" t="s">
        <v>1420</v>
      </c>
      <c r="C420" s="45" t="s">
        <v>1464</v>
      </c>
      <c r="D420" s="45" t="s">
        <v>1465</v>
      </c>
      <c r="E420" s="45" t="s">
        <v>1475</v>
      </c>
      <c r="F420" s="45" t="s">
        <v>584</v>
      </c>
      <c r="G420" s="237">
        <f t="shared" si="6"/>
        <v>0</v>
      </c>
    </row>
    <row r="421" spans="1:7">
      <c r="A421" s="45" t="s">
        <v>1476</v>
      </c>
      <c r="B421" s="45" t="s">
        <v>1420</v>
      </c>
      <c r="C421" s="45" t="s">
        <v>1464</v>
      </c>
      <c r="D421" s="45" t="s">
        <v>1465</v>
      </c>
      <c r="E421" s="45" t="s">
        <v>1477</v>
      </c>
      <c r="F421" s="45" t="s">
        <v>584</v>
      </c>
      <c r="G421" s="237">
        <f t="shared" si="6"/>
        <v>0</v>
      </c>
    </row>
    <row r="422" spans="1:7">
      <c r="A422" s="45" t="s">
        <v>1478</v>
      </c>
      <c r="B422" s="45" t="s">
        <v>1420</v>
      </c>
      <c r="C422" s="45" t="s">
        <v>1464</v>
      </c>
      <c r="D422" s="45" t="s">
        <v>1465</v>
      </c>
      <c r="E422" s="45" t="s">
        <v>1479</v>
      </c>
      <c r="F422" s="45" t="s">
        <v>633</v>
      </c>
      <c r="G422" s="237">
        <f t="shared" si="6"/>
        <v>0</v>
      </c>
    </row>
    <row r="423" spans="1:7">
      <c r="A423" s="45" t="s">
        <v>591</v>
      </c>
      <c r="B423" s="45" t="s">
        <v>1420</v>
      </c>
      <c r="C423" s="45" t="s">
        <v>1480</v>
      </c>
      <c r="D423" s="45" t="s">
        <v>1481</v>
      </c>
      <c r="E423" s="45" t="s">
        <v>1482</v>
      </c>
      <c r="F423" s="45" t="s">
        <v>584</v>
      </c>
      <c r="G423" s="237">
        <f t="shared" si="6"/>
        <v>0</v>
      </c>
    </row>
    <row r="424" spans="1:7">
      <c r="A424" s="45" t="s">
        <v>1483</v>
      </c>
      <c r="B424" s="45" t="s">
        <v>1420</v>
      </c>
      <c r="C424" s="45" t="s">
        <v>1480</v>
      </c>
      <c r="D424" s="45" t="s">
        <v>1481</v>
      </c>
      <c r="E424" s="45" t="s">
        <v>1484</v>
      </c>
      <c r="F424" s="45" t="s">
        <v>584</v>
      </c>
      <c r="G424" s="237">
        <f t="shared" si="6"/>
        <v>0</v>
      </c>
    </row>
    <row r="425" spans="1:7">
      <c r="A425" s="45" t="s">
        <v>1485</v>
      </c>
      <c r="B425" s="45" t="s">
        <v>1420</v>
      </c>
      <c r="C425" s="45" t="s">
        <v>1480</v>
      </c>
      <c r="D425" s="45" t="s">
        <v>1481</v>
      </c>
      <c r="E425" s="45" t="s">
        <v>1486</v>
      </c>
      <c r="F425" s="45" t="s">
        <v>584</v>
      </c>
      <c r="G425" s="237">
        <f t="shared" si="6"/>
        <v>0</v>
      </c>
    </row>
    <row r="426" spans="1:7">
      <c r="A426" s="45" t="s">
        <v>1487</v>
      </c>
      <c r="B426" s="45" t="s">
        <v>1420</v>
      </c>
      <c r="C426" s="45" t="s">
        <v>1480</v>
      </c>
      <c r="D426" s="45" t="s">
        <v>1481</v>
      </c>
      <c r="E426" s="45" t="s">
        <v>1488</v>
      </c>
      <c r="F426" s="45" t="s">
        <v>584</v>
      </c>
      <c r="G426" s="237">
        <f t="shared" si="6"/>
        <v>0</v>
      </c>
    </row>
    <row r="427" spans="1:7">
      <c r="A427" s="45" t="s">
        <v>1489</v>
      </c>
      <c r="B427" s="45" t="s">
        <v>1420</v>
      </c>
      <c r="C427" s="45" t="s">
        <v>1480</v>
      </c>
      <c r="D427" s="45" t="s">
        <v>1481</v>
      </c>
      <c r="E427" s="45" t="s">
        <v>1490</v>
      </c>
      <c r="F427" s="45" t="s">
        <v>584</v>
      </c>
      <c r="G427" s="237">
        <f t="shared" si="6"/>
        <v>0</v>
      </c>
    </row>
    <row r="428" spans="1:7">
      <c r="A428" s="45" t="s">
        <v>1491</v>
      </c>
      <c r="B428" s="45" t="s">
        <v>1420</v>
      </c>
      <c r="C428" s="45" t="s">
        <v>1480</v>
      </c>
      <c r="D428" s="45" t="s">
        <v>1481</v>
      </c>
      <c r="E428" s="45" t="s">
        <v>1492</v>
      </c>
      <c r="F428" s="45" t="s">
        <v>584</v>
      </c>
      <c r="G428" s="237">
        <f t="shared" si="6"/>
        <v>0</v>
      </c>
    </row>
    <row r="429" spans="1:7">
      <c r="A429" s="45" t="s">
        <v>1493</v>
      </c>
      <c r="B429" s="45" t="s">
        <v>1420</v>
      </c>
      <c r="C429" s="45" t="s">
        <v>1480</v>
      </c>
      <c r="D429" s="45" t="s">
        <v>1481</v>
      </c>
      <c r="E429" s="45" t="s">
        <v>1494</v>
      </c>
      <c r="F429" s="45" t="s">
        <v>584</v>
      </c>
      <c r="G429" s="237">
        <f t="shared" si="6"/>
        <v>0</v>
      </c>
    </row>
    <row r="430" spans="1:7">
      <c r="A430" s="45" t="s">
        <v>1495</v>
      </c>
      <c r="B430" s="45" t="s">
        <v>1420</v>
      </c>
      <c r="C430" s="45" t="s">
        <v>1480</v>
      </c>
      <c r="D430" s="45" t="s">
        <v>1481</v>
      </c>
      <c r="E430" s="45" t="s">
        <v>1496</v>
      </c>
      <c r="F430" s="45" t="s">
        <v>633</v>
      </c>
      <c r="G430" s="237">
        <f t="shared" si="6"/>
        <v>0</v>
      </c>
    </row>
    <row r="431" spans="1:7">
      <c r="A431" s="45" t="s">
        <v>1499</v>
      </c>
      <c r="B431" s="45" t="s">
        <v>1420</v>
      </c>
      <c r="C431" s="45" t="s">
        <v>1497</v>
      </c>
      <c r="D431" s="45" t="s">
        <v>1498</v>
      </c>
      <c r="E431" s="45" t="s">
        <v>1500</v>
      </c>
      <c r="F431" s="45" t="s">
        <v>584</v>
      </c>
      <c r="G431" s="237">
        <f t="shared" si="6"/>
        <v>0</v>
      </c>
    </row>
    <row r="432" spans="1:7">
      <c r="A432" s="45" t="s">
        <v>1501</v>
      </c>
      <c r="B432" s="45" t="s">
        <v>1420</v>
      </c>
      <c r="C432" s="45" t="s">
        <v>1497</v>
      </c>
      <c r="D432" s="45" t="s">
        <v>1498</v>
      </c>
      <c r="E432" s="45" t="s">
        <v>1502</v>
      </c>
      <c r="F432" s="45" t="s">
        <v>584</v>
      </c>
      <c r="G432" s="237">
        <f t="shared" si="6"/>
        <v>0</v>
      </c>
    </row>
    <row r="433" spans="1:7">
      <c r="A433" s="45" t="s">
        <v>1503</v>
      </c>
      <c r="B433" s="45" t="s">
        <v>1420</v>
      </c>
      <c r="C433" s="45" t="s">
        <v>1497</v>
      </c>
      <c r="D433" s="45" t="s">
        <v>1498</v>
      </c>
      <c r="E433" s="45" t="s">
        <v>1504</v>
      </c>
      <c r="F433" s="45" t="s">
        <v>584</v>
      </c>
      <c r="G433" s="237">
        <f t="shared" si="6"/>
        <v>0</v>
      </c>
    </row>
    <row r="434" spans="1:7">
      <c r="A434" s="45" t="s">
        <v>1505</v>
      </c>
      <c r="B434" s="45" t="s">
        <v>1420</v>
      </c>
      <c r="C434" s="45" t="s">
        <v>1497</v>
      </c>
      <c r="D434" s="45" t="s">
        <v>1498</v>
      </c>
      <c r="E434" s="45" t="s">
        <v>1506</v>
      </c>
      <c r="F434" s="45" t="s">
        <v>584</v>
      </c>
      <c r="G434" s="237">
        <f t="shared" si="6"/>
        <v>0</v>
      </c>
    </row>
    <row r="435" spans="1:7">
      <c r="A435" s="45" t="s">
        <v>1507</v>
      </c>
      <c r="B435" s="45" t="s">
        <v>1420</v>
      </c>
      <c r="C435" s="45" t="s">
        <v>1497</v>
      </c>
      <c r="D435" s="45" t="s">
        <v>1498</v>
      </c>
      <c r="E435" s="45" t="s">
        <v>1508</v>
      </c>
      <c r="F435" s="45" t="s">
        <v>584</v>
      </c>
      <c r="G435" s="237">
        <f t="shared" si="6"/>
        <v>0</v>
      </c>
    </row>
    <row r="436" spans="1:7">
      <c r="A436" s="45" t="s">
        <v>1509</v>
      </c>
      <c r="B436" s="45" t="s">
        <v>1420</v>
      </c>
      <c r="C436" s="45" t="s">
        <v>1497</v>
      </c>
      <c r="D436" s="45" t="s">
        <v>1498</v>
      </c>
      <c r="E436" s="45" t="s">
        <v>1510</v>
      </c>
      <c r="F436" s="45" t="s">
        <v>584</v>
      </c>
      <c r="G436" s="237">
        <f t="shared" si="6"/>
        <v>0</v>
      </c>
    </row>
    <row r="437" spans="1:7">
      <c r="A437" s="45" t="s">
        <v>1511</v>
      </c>
      <c r="B437" s="45" t="s">
        <v>1420</v>
      </c>
      <c r="C437" s="45" t="s">
        <v>1497</v>
      </c>
      <c r="D437" s="45" t="s">
        <v>1498</v>
      </c>
      <c r="E437" s="45" t="s">
        <v>1512</v>
      </c>
      <c r="F437" s="45" t="s">
        <v>584</v>
      </c>
      <c r="G437" s="237">
        <f t="shared" si="6"/>
        <v>0</v>
      </c>
    </row>
    <row r="438" spans="1:7">
      <c r="A438" s="45" t="s">
        <v>1513</v>
      </c>
      <c r="B438" s="45" t="s">
        <v>1420</v>
      </c>
      <c r="C438" s="45" t="s">
        <v>1497</v>
      </c>
      <c r="D438" s="45" t="s">
        <v>1498</v>
      </c>
      <c r="E438" s="45" t="s">
        <v>1514</v>
      </c>
      <c r="F438" s="45" t="s">
        <v>1515</v>
      </c>
      <c r="G438" s="237">
        <f t="shared" si="6"/>
        <v>0</v>
      </c>
    </row>
    <row r="439" spans="1:7">
      <c r="A439" s="45" t="s">
        <v>1516</v>
      </c>
      <c r="B439" s="45" t="s">
        <v>1420</v>
      </c>
      <c r="C439" s="45" t="s">
        <v>1497</v>
      </c>
      <c r="D439" s="45" t="s">
        <v>1498</v>
      </c>
      <c r="E439" s="45" t="s">
        <v>1517</v>
      </c>
      <c r="F439" s="45" t="s">
        <v>633</v>
      </c>
      <c r="G439" s="237">
        <f t="shared" si="6"/>
        <v>0</v>
      </c>
    </row>
    <row r="440" spans="1:7">
      <c r="A440" s="45" t="s">
        <v>1520</v>
      </c>
      <c r="B440" s="45" t="s">
        <v>1420</v>
      </c>
      <c r="C440" s="45" t="s">
        <v>1518</v>
      </c>
      <c r="D440" s="45" t="s">
        <v>1519</v>
      </c>
      <c r="E440" s="45" t="s">
        <v>1521</v>
      </c>
      <c r="F440" s="45" t="s">
        <v>584</v>
      </c>
      <c r="G440" s="237">
        <f t="shared" si="6"/>
        <v>0</v>
      </c>
    </row>
    <row r="441" spans="1:7">
      <c r="A441" s="45" t="s">
        <v>1522</v>
      </c>
      <c r="B441" s="45" t="s">
        <v>1420</v>
      </c>
      <c r="C441" s="45" t="s">
        <v>1518</v>
      </c>
      <c r="D441" s="45" t="s">
        <v>1519</v>
      </c>
      <c r="E441" s="45" t="s">
        <v>1523</v>
      </c>
      <c r="F441" s="45" t="s">
        <v>584</v>
      </c>
      <c r="G441" s="237">
        <f t="shared" si="6"/>
        <v>0</v>
      </c>
    </row>
    <row r="442" spans="1:7">
      <c r="A442" s="45" t="s">
        <v>1524</v>
      </c>
      <c r="B442" s="45" t="s">
        <v>1420</v>
      </c>
      <c r="C442" s="45" t="s">
        <v>1518</v>
      </c>
      <c r="D442" s="45" t="s">
        <v>1519</v>
      </c>
      <c r="E442" s="45" t="s">
        <v>1525</v>
      </c>
      <c r="F442" s="45" t="s">
        <v>584</v>
      </c>
      <c r="G442" s="237">
        <f t="shared" si="6"/>
        <v>0</v>
      </c>
    </row>
    <row r="443" spans="1:7">
      <c r="A443" s="45" t="s">
        <v>1526</v>
      </c>
      <c r="B443" s="45" t="s">
        <v>1420</v>
      </c>
      <c r="C443" s="45" t="s">
        <v>1518</v>
      </c>
      <c r="D443" s="45" t="s">
        <v>1519</v>
      </c>
      <c r="E443" s="45" t="s">
        <v>1527</v>
      </c>
      <c r="F443" s="45" t="s">
        <v>584</v>
      </c>
      <c r="G443" s="237">
        <f t="shared" si="6"/>
        <v>0</v>
      </c>
    </row>
    <row r="444" spans="1:7">
      <c r="A444" s="45" t="s">
        <v>1528</v>
      </c>
      <c r="B444" s="45" t="s">
        <v>1420</v>
      </c>
      <c r="C444" s="45" t="s">
        <v>1518</v>
      </c>
      <c r="D444" s="45" t="s">
        <v>1519</v>
      </c>
      <c r="E444" s="45" t="s">
        <v>1529</v>
      </c>
      <c r="F444" s="45" t="s">
        <v>584</v>
      </c>
      <c r="G444" s="237">
        <f t="shared" si="6"/>
        <v>0</v>
      </c>
    </row>
    <row r="445" spans="1:7">
      <c r="A445" s="45" t="s">
        <v>1530</v>
      </c>
      <c r="B445" s="45" t="s">
        <v>1420</v>
      </c>
      <c r="C445" s="45" t="s">
        <v>1518</v>
      </c>
      <c r="D445" s="45" t="s">
        <v>1519</v>
      </c>
      <c r="E445" s="45" t="s">
        <v>1531</v>
      </c>
      <c r="F445" s="45" t="s">
        <v>584</v>
      </c>
      <c r="G445" s="237">
        <f t="shared" si="6"/>
        <v>0</v>
      </c>
    </row>
    <row r="446" spans="1:7">
      <c r="A446" s="45" t="s">
        <v>1532</v>
      </c>
      <c r="B446" s="45" t="s">
        <v>1420</v>
      </c>
      <c r="C446" s="45" t="s">
        <v>1518</v>
      </c>
      <c r="D446" s="45" t="s">
        <v>1519</v>
      </c>
      <c r="E446" s="45" t="s">
        <v>1533</v>
      </c>
      <c r="F446" s="45" t="s">
        <v>584</v>
      </c>
      <c r="G446" s="237">
        <f t="shared" si="6"/>
        <v>0</v>
      </c>
    </row>
    <row r="447" spans="1:7">
      <c r="A447" s="45" t="s">
        <v>1534</v>
      </c>
      <c r="B447" s="45" t="s">
        <v>1420</v>
      </c>
      <c r="C447" s="45" t="s">
        <v>1518</v>
      </c>
      <c r="D447" s="45" t="s">
        <v>1519</v>
      </c>
      <c r="E447" s="45" t="s">
        <v>1535</v>
      </c>
      <c r="F447" s="45" t="s">
        <v>633</v>
      </c>
      <c r="G447" s="237">
        <f t="shared" si="6"/>
        <v>0</v>
      </c>
    </row>
    <row r="448" spans="1:7">
      <c r="A448" s="45" t="s">
        <v>1538</v>
      </c>
      <c r="B448" s="45" t="s">
        <v>1420</v>
      </c>
      <c r="C448" s="45" t="s">
        <v>1536</v>
      </c>
      <c r="D448" s="45" t="s">
        <v>1537</v>
      </c>
      <c r="E448" s="45" t="s">
        <v>1539</v>
      </c>
      <c r="F448" s="45" t="s">
        <v>584</v>
      </c>
      <c r="G448" s="237">
        <f t="shared" si="6"/>
        <v>0</v>
      </c>
    </row>
    <row r="449" spans="1:7">
      <c r="A449" s="45" t="s">
        <v>1540</v>
      </c>
      <c r="B449" s="45" t="s">
        <v>1420</v>
      </c>
      <c r="C449" s="45" t="s">
        <v>1536</v>
      </c>
      <c r="D449" s="45" t="s">
        <v>1537</v>
      </c>
      <c r="E449" s="45" t="s">
        <v>1541</v>
      </c>
      <c r="F449" s="45" t="s">
        <v>584</v>
      </c>
      <c r="G449" s="237">
        <f t="shared" si="6"/>
        <v>0</v>
      </c>
    </row>
    <row r="450" spans="1:7">
      <c r="A450" s="45" t="s">
        <v>1542</v>
      </c>
      <c r="B450" s="45" t="s">
        <v>1420</v>
      </c>
      <c r="C450" s="45" t="s">
        <v>1536</v>
      </c>
      <c r="D450" s="45" t="s">
        <v>1537</v>
      </c>
      <c r="E450" s="45" t="s">
        <v>1543</v>
      </c>
      <c r="F450" s="45" t="s">
        <v>584</v>
      </c>
      <c r="G450" s="237">
        <f t="shared" ref="G450:G513" si="7">IF(ISNA(MATCH(E450,List04_oktmo_np_range,0)),0,1)</f>
        <v>0</v>
      </c>
    </row>
    <row r="451" spans="1:7">
      <c r="A451" s="45" t="s">
        <v>1544</v>
      </c>
      <c r="B451" s="45" t="s">
        <v>1420</v>
      </c>
      <c r="C451" s="45" t="s">
        <v>1536</v>
      </c>
      <c r="D451" s="45" t="s">
        <v>1537</v>
      </c>
      <c r="E451" s="45" t="s">
        <v>1545</v>
      </c>
      <c r="F451" s="45" t="s">
        <v>584</v>
      </c>
      <c r="G451" s="237">
        <f t="shared" si="7"/>
        <v>0</v>
      </c>
    </row>
    <row r="452" spans="1:7">
      <c r="A452" s="45" t="s">
        <v>1546</v>
      </c>
      <c r="B452" s="45" t="s">
        <v>1420</v>
      </c>
      <c r="C452" s="45" t="s">
        <v>1536</v>
      </c>
      <c r="D452" s="45" t="s">
        <v>1537</v>
      </c>
      <c r="E452" s="45" t="s">
        <v>1547</v>
      </c>
      <c r="F452" s="45" t="s">
        <v>584</v>
      </c>
      <c r="G452" s="237">
        <f t="shared" si="7"/>
        <v>0</v>
      </c>
    </row>
    <row r="453" spans="1:7">
      <c r="A453" s="45" t="s">
        <v>1548</v>
      </c>
      <c r="B453" s="45" t="s">
        <v>1420</v>
      </c>
      <c r="C453" s="45" t="s">
        <v>1536</v>
      </c>
      <c r="D453" s="45" t="s">
        <v>1537</v>
      </c>
      <c r="E453" s="45" t="s">
        <v>1549</v>
      </c>
      <c r="F453" s="45" t="s">
        <v>584</v>
      </c>
      <c r="G453" s="237">
        <f t="shared" si="7"/>
        <v>0</v>
      </c>
    </row>
    <row r="454" spans="1:7">
      <c r="A454" s="45" t="s">
        <v>1552</v>
      </c>
      <c r="B454" s="45" t="s">
        <v>1420</v>
      </c>
      <c r="C454" s="45" t="s">
        <v>1550</v>
      </c>
      <c r="D454" s="45" t="s">
        <v>1551</v>
      </c>
      <c r="E454" s="45" t="s">
        <v>1553</v>
      </c>
      <c r="F454" s="45" t="s">
        <v>584</v>
      </c>
      <c r="G454" s="237">
        <f t="shared" si="7"/>
        <v>0</v>
      </c>
    </row>
    <row r="455" spans="1:7">
      <c r="A455" s="45" t="s">
        <v>1554</v>
      </c>
      <c r="B455" s="45" t="s">
        <v>1420</v>
      </c>
      <c r="C455" s="45" t="s">
        <v>1550</v>
      </c>
      <c r="D455" s="45" t="s">
        <v>1551</v>
      </c>
      <c r="E455" s="45" t="s">
        <v>1555</v>
      </c>
      <c r="F455" s="45" t="s">
        <v>584</v>
      </c>
      <c r="G455" s="237">
        <f t="shared" si="7"/>
        <v>0</v>
      </c>
    </row>
    <row r="456" spans="1:7">
      <c r="A456" s="45" t="s">
        <v>1556</v>
      </c>
      <c r="B456" s="45" t="s">
        <v>1420</v>
      </c>
      <c r="C456" s="45" t="s">
        <v>1550</v>
      </c>
      <c r="D456" s="45" t="s">
        <v>1551</v>
      </c>
      <c r="E456" s="45" t="s">
        <v>1557</v>
      </c>
      <c r="F456" s="45" t="s">
        <v>584</v>
      </c>
      <c r="G456" s="237">
        <f t="shared" si="7"/>
        <v>0</v>
      </c>
    </row>
    <row r="457" spans="1:7">
      <c r="A457" s="45" t="s">
        <v>1558</v>
      </c>
      <c r="B457" s="45" t="s">
        <v>1420</v>
      </c>
      <c r="C457" s="45" t="s">
        <v>1550</v>
      </c>
      <c r="D457" s="45" t="s">
        <v>1551</v>
      </c>
      <c r="E457" s="45" t="s">
        <v>1559</v>
      </c>
      <c r="F457" s="45" t="s">
        <v>584</v>
      </c>
      <c r="G457" s="237">
        <f t="shared" si="7"/>
        <v>0</v>
      </c>
    </row>
    <row r="458" spans="1:7">
      <c r="A458" s="45" t="s">
        <v>1560</v>
      </c>
      <c r="B458" s="45" t="s">
        <v>1420</v>
      </c>
      <c r="C458" s="45" t="s">
        <v>1550</v>
      </c>
      <c r="D458" s="45" t="s">
        <v>1551</v>
      </c>
      <c r="E458" s="45" t="s">
        <v>1561</v>
      </c>
      <c r="F458" s="45" t="s">
        <v>584</v>
      </c>
      <c r="G458" s="237">
        <f t="shared" si="7"/>
        <v>0</v>
      </c>
    </row>
    <row r="459" spans="1:7">
      <c r="A459" s="45" t="s">
        <v>1487</v>
      </c>
      <c r="B459" s="45" t="s">
        <v>1420</v>
      </c>
      <c r="C459" s="45" t="s">
        <v>1550</v>
      </c>
      <c r="D459" s="45" t="s">
        <v>1551</v>
      </c>
      <c r="E459" s="45" t="s">
        <v>1562</v>
      </c>
      <c r="F459" s="45" t="s">
        <v>584</v>
      </c>
      <c r="G459" s="237">
        <f t="shared" si="7"/>
        <v>0</v>
      </c>
    </row>
    <row r="460" spans="1:7">
      <c r="A460" s="45" t="s">
        <v>1563</v>
      </c>
      <c r="B460" s="45" t="s">
        <v>1420</v>
      </c>
      <c r="C460" s="45" t="s">
        <v>1550</v>
      </c>
      <c r="D460" s="45" t="s">
        <v>1551</v>
      </c>
      <c r="E460" s="45" t="s">
        <v>1564</v>
      </c>
      <c r="F460" s="45" t="s">
        <v>584</v>
      </c>
      <c r="G460" s="237">
        <f t="shared" si="7"/>
        <v>0</v>
      </c>
    </row>
    <row r="461" spans="1:7">
      <c r="A461" s="45" t="s">
        <v>1565</v>
      </c>
      <c r="B461" s="45" t="s">
        <v>1420</v>
      </c>
      <c r="C461" s="45" t="s">
        <v>1550</v>
      </c>
      <c r="D461" s="45" t="s">
        <v>1551</v>
      </c>
      <c r="E461" s="45" t="s">
        <v>1566</v>
      </c>
      <c r="F461" s="45" t="s">
        <v>584</v>
      </c>
      <c r="G461" s="237">
        <f t="shared" si="7"/>
        <v>0</v>
      </c>
    </row>
    <row r="462" spans="1:7">
      <c r="A462" s="45" t="s">
        <v>1567</v>
      </c>
      <c r="B462" s="45" t="s">
        <v>1420</v>
      </c>
      <c r="C462" s="45" t="s">
        <v>1550</v>
      </c>
      <c r="D462" s="45" t="s">
        <v>1551</v>
      </c>
      <c r="E462" s="45" t="s">
        <v>1568</v>
      </c>
      <c r="F462" s="45" t="s">
        <v>584</v>
      </c>
      <c r="G462" s="237">
        <f t="shared" si="7"/>
        <v>0</v>
      </c>
    </row>
    <row r="463" spans="1:7">
      <c r="A463" s="45" t="s">
        <v>1569</v>
      </c>
      <c r="B463" s="45" t="s">
        <v>1420</v>
      </c>
      <c r="C463" s="45" t="s">
        <v>1550</v>
      </c>
      <c r="D463" s="45" t="s">
        <v>1551</v>
      </c>
      <c r="E463" s="45" t="s">
        <v>1570</v>
      </c>
      <c r="F463" s="45" t="s">
        <v>584</v>
      </c>
      <c r="G463" s="237">
        <f t="shared" si="7"/>
        <v>0</v>
      </c>
    </row>
    <row r="464" spans="1:7">
      <c r="A464" s="45" t="s">
        <v>1571</v>
      </c>
      <c r="B464" s="45" t="s">
        <v>1420</v>
      </c>
      <c r="C464" s="45" t="s">
        <v>1550</v>
      </c>
      <c r="D464" s="45" t="s">
        <v>1551</v>
      </c>
      <c r="E464" s="45" t="s">
        <v>1572</v>
      </c>
      <c r="F464" s="45" t="s">
        <v>584</v>
      </c>
      <c r="G464" s="237">
        <f t="shared" si="7"/>
        <v>0</v>
      </c>
    </row>
    <row r="465" spans="1:7">
      <c r="A465" s="45" t="s">
        <v>885</v>
      </c>
      <c r="B465" s="45" t="s">
        <v>1420</v>
      </c>
      <c r="C465" s="45" t="s">
        <v>1550</v>
      </c>
      <c r="D465" s="45" t="s">
        <v>1551</v>
      </c>
      <c r="E465" s="45" t="s">
        <v>1573</v>
      </c>
      <c r="F465" s="45" t="s">
        <v>584</v>
      </c>
      <c r="G465" s="237">
        <f t="shared" si="7"/>
        <v>0</v>
      </c>
    </row>
    <row r="466" spans="1:7">
      <c r="A466" s="45" t="s">
        <v>1574</v>
      </c>
      <c r="B466" s="45" t="s">
        <v>1420</v>
      </c>
      <c r="C466" s="45" t="s">
        <v>1550</v>
      </c>
      <c r="D466" s="45" t="s">
        <v>1551</v>
      </c>
      <c r="E466" s="45" t="s">
        <v>1575</v>
      </c>
      <c r="F466" s="45" t="s">
        <v>633</v>
      </c>
      <c r="G466" s="237">
        <f t="shared" si="7"/>
        <v>0</v>
      </c>
    </row>
    <row r="467" spans="1:7">
      <c r="A467" s="45" t="s">
        <v>1579</v>
      </c>
      <c r="B467" s="45" t="s">
        <v>1576</v>
      </c>
      <c r="C467" s="45" t="s">
        <v>1577</v>
      </c>
      <c r="D467" s="45" t="s">
        <v>1578</v>
      </c>
      <c r="E467" s="45" t="s">
        <v>1580</v>
      </c>
      <c r="F467" s="45" t="s">
        <v>584</v>
      </c>
      <c r="G467" s="237">
        <f t="shared" si="7"/>
        <v>0</v>
      </c>
    </row>
    <row r="468" spans="1:7">
      <c r="A468" s="45" t="s">
        <v>1581</v>
      </c>
      <c r="B468" s="45" t="s">
        <v>1576</v>
      </c>
      <c r="C468" s="45" t="s">
        <v>1577</v>
      </c>
      <c r="D468" s="45" t="s">
        <v>1578</v>
      </c>
      <c r="E468" s="45" t="s">
        <v>1582</v>
      </c>
      <c r="F468" s="45" t="s">
        <v>584</v>
      </c>
      <c r="G468" s="237">
        <f t="shared" si="7"/>
        <v>0</v>
      </c>
    </row>
    <row r="469" spans="1:7">
      <c r="A469" s="45" t="s">
        <v>1583</v>
      </c>
      <c r="B469" s="45" t="s">
        <v>1576</v>
      </c>
      <c r="C469" s="45" t="s">
        <v>1577</v>
      </c>
      <c r="D469" s="45" t="s">
        <v>1578</v>
      </c>
      <c r="E469" s="45" t="s">
        <v>1584</v>
      </c>
      <c r="F469" s="45" t="s">
        <v>584</v>
      </c>
      <c r="G469" s="237">
        <f t="shared" si="7"/>
        <v>0</v>
      </c>
    </row>
    <row r="470" spans="1:7">
      <c r="A470" s="45" t="s">
        <v>1587</v>
      </c>
      <c r="B470" s="45" t="s">
        <v>1576</v>
      </c>
      <c r="C470" s="45" t="s">
        <v>1585</v>
      </c>
      <c r="D470" s="45" t="s">
        <v>1586</v>
      </c>
      <c r="E470" s="45" t="s">
        <v>1588</v>
      </c>
      <c r="F470" s="45" t="s">
        <v>584</v>
      </c>
      <c r="G470" s="237">
        <f t="shared" si="7"/>
        <v>0</v>
      </c>
    </row>
    <row r="471" spans="1:7">
      <c r="A471" s="45" t="s">
        <v>1589</v>
      </c>
      <c r="B471" s="45" t="s">
        <v>1576</v>
      </c>
      <c r="C471" s="45" t="s">
        <v>1585</v>
      </c>
      <c r="D471" s="45" t="s">
        <v>1586</v>
      </c>
      <c r="E471" s="45" t="s">
        <v>1590</v>
      </c>
      <c r="F471" s="45" t="s">
        <v>584</v>
      </c>
      <c r="G471" s="237">
        <f t="shared" si="7"/>
        <v>0</v>
      </c>
    </row>
    <row r="472" spans="1:7">
      <c r="A472" s="45" t="s">
        <v>1591</v>
      </c>
      <c r="B472" s="45" t="s">
        <v>1576</v>
      </c>
      <c r="C472" s="45" t="s">
        <v>1585</v>
      </c>
      <c r="D472" s="45" t="s">
        <v>1586</v>
      </c>
      <c r="E472" s="45" t="s">
        <v>1592</v>
      </c>
      <c r="F472" s="45" t="s">
        <v>633</v>
      </c>
      <c r="G472" s="237">
        <f t="shared" si="7"/>
        <v>0</v>
      </c>
    </row>
    <row r="473" spans="1:7">
      <c r="A473" s="45" t="s">
        <v>1595</v>
      </c>
      <c r="B473" s="45" t="s">
        <v>1576</v>
      </c>
      <c r="C473" s="45" t="s">
        <v>1593</v>
      </c>
      <c r="D473" s="45" t="s">
        <v>1594</v>
      </c>
      <c r="E473" s="45" t="s">
        <v>1596</v>
      </c>
      <c r="F473" s="45" t="s">
        <v>630</v>
      </c>
      <c r="G473" s="237">
        <f t="shared" si="7"/>
        <v>0</v>
      </c>
    </row>
    <row r="474" spans="1:7">
      <c r="A474" s="45" t="s">
        <v>1599</v>
      </c>
      <c r="B474" s="45" t="s">
        <v>1576</v>
      </c>
      <c r="C474" s="45" t="s">
        <v>1597</v>
      </c>
      <c r="D474" s="45" t="s">
        <v>1598</v>
      </c>
      <c r="E474" s="45" t="s">
        <v>1600</v>
      </c>
      <c r="F474" s="45" t="s">
        <v>584</v>
      </c>
      <c r="G474" s="237">
        <f t="shared" si="7"/>
        <v>0</v>
      </c>
    </row>
    <row r="475" spans="1:7">
      <c r="A475" s="45" t="s">
        <v>1601</v>
      </c>
      <c r="B475" s="45" t="s">
        <v>1576</v>
      </c>
      <c r="C475" s="45" t="s">
        <v>1597</v>
      </c>
      <c r="D475" s="45" t="s">
        <v>1598</v>
      </c>
      <c r="E475" s="45" t="s">
        <v>1602</v>
      </c>
      <c r="F475" s="45" t="s">
        <v>584</v>
      </c>
      <c r="G475" s="237">
        <f t="shared" si="7"/>
        <v>0</v>
      </c>
    </row>
    <row r="476" spans="1:7">
      <c r="A476" s="45" t="s">
        <v>1603</v>
      </c>
      <c r="B476" s="45" t="s">
        <v>1576</v>
      </c>
      <c r="C476" s="45" t="s">
        <v>1597</v>
      </c>
      <c r="D476" s="45" t="s">
        <v>1598</v>
      </c>
      <c r="E476" s="45" t="s">
        <v>1604</v>
      </c>
      <c r="F476" s="45" t="s">
        <v>584</v>
      </c>
      <c r="G476" s="237">
        <f t="shared" si="7"/>
        <v>0</v>
      </c>
    </row>
    <row r="477" spans="1:7">
      <c r="A477" s="45" t="s">
        <v>1605</v>
      </c>
      <c r="B477" s="45" t="s">
        <v>1576</v>
      </c>
      <c r="C477" s="45" t="s">
        <v>1597</v>
      </c>
      <c r="D477" s="45" t="s">
        <v>1598</v>
      </c>
      <c r="E477" s="45" t="s">
        <v>1606</v>
      </c>
      <c r="F477" s="45" t="s">
        <v>584</v>
      </c>
      <c r="G477" s="237">
        <f t="shared" si="7"/>
        <v>0</v>
      </c>
    </row>
    <row r="478" spans="1:7">
      <c r="A478" s="45" t="s">
        <v>1607</v>
      </c>
      <c r="B478" s="45" t="s">
        <v>1576</v>
      </c>
      <c r="C478" s="45" t="s">
        <v>1597</v>
      </c>
      <c r="D478" s="45" t="s">
        <v>1598</v>
      </c>
      <c r="E478" s="45" t="s">
        <v>1608</v>
      </c>
      <c r="F478" s="45" t="s">
        <v>633</v>
      </c>
      <c r="G478" s="237">
        <f t="shared" si="7"/>
        <v>0</v>
      </c>
    </row>
    <row r="479" spans="1:7">
      <c r="A479" s="45" t="s">
        <v>1611</v>
      </c>
      <c r="B479" s="45" t="s">
        <v>1576</v>
      </c>
      <c r="C479" s="45" t="s">
        <v>1609</v>
      </c>
      <c r="D479" s="45" t="s">
        <v>1610</v>
      </c>
      <c r="E479" s="45" t="s">
        <v>1612</v>
      </c>
      <c r="F479" s="45" t="s">
        <v>633</v>
      </c>
      <c r="G479" s="237">
        <f t="shared" si="7"/>
        <v>0</v>
      </c>
    </row>
    <row r="480" spans="1:7">
      <c r="A480" s="45" t="s">
        <v>1615</v>
      </c>
      <c r="B480" s="45" t="s">
        <v>1576</v>
      </c>
      <c r="C480" s="45" t="s">
        <v>1613</v>
      </c>
      <c r="D480" s="45" t="s">
        <v>1614</v>
      </c>
      <c r="E480" s="45" t="s">
        <v>1616</v>
      </c>
      <c r="F480" s="45" t="s">
        <v>584</v>
      </c>
      <c r="G480" s="237">
        <f t="shared" si="7"/>
        <v>0</v>
      </c>
    </row>
    <row r="481" spans="1:7">
      <c r="A481" s="45" t="s">
        <v>1617</v>
      </c>
      <c r="B481" s="45" t="s">
        <v>1576</v>
      </c>
      <c r="C481" s="45" t="s">
        <v>1613</v>
      </c>
      <c r="D481" s="45" t="s">
        <v>1614</v>
      </c>
      <c r="E481" s="45" t="s">
        <v>1618</v>
      </c>
      <c r="F481" s="45" t="s">
        <v>584</v>
      </c>
      <c r="G481" s="237">
        <f t="shared" si="7"/>
        <v>0</v>
      </c>
    </row>
    <row r="482" spans="1:7">
      <c r="A482" s="45" t="s">
        <v>1619</v>
      </c>
      <c r="B482" s="45" t="s">
        <v>1576</v>
      </c>
      <c r="C482" s="45" t="s">
        <v>1613</v>
      </c>
      <c r="D482" s="45" t="s">
        <v>1614</v>
      </c>
      <c r="E482" s="45" t="s">
        <v>1620</v>
      </c>
      <c r="F482" s="45" t="s">
        <v>584</v>
      </c>
      <c r="G482" s="237">
        <f t="shared" si="7"/>
        <v>0</v>
      </c>
    </row>
    <row r="483" spans="1:7">
      <c r="A483" s="45" t="s">
        <v>1621</v>
      </c>
      <c r="B483" s="45" t="s">
        <v>1576</v>
      </c>
      <c r="C483" s="45" t="s">
        <v>1613</v>
      </c>
      <c r="D483" s="45" t="s">
        <v>1614</v>
      </c>
      <c r="E483" s="45" t="s">
        <v>1622</v>
      </c>
      <c r="F483" s="45" t="s">
        <v>627</v>
      </c>
      <c r="G483" s="237">
        <f t="shared" si="7"/>
        <v>0</v>
      </c>
    </row>
    <row r="484" spans="1:7">
      <c r="A484" s="45" t="s">
        <v>1623</v>
      </c>
      <c r="B484" s="45" t="s">
        <v>1576</v>
      </c>
      <c r="C484" s="45" t="s">
        <v>1613</v>
      </c>
      <c r="D484" s="45" t="s">
        <v>1614</v>
      </c>
      <c r="E484" s="45" t="s">
        <v>1624</v>
      </c>
      <c r="F484" s="45" t="s">
        <v>627</v>
      </c>
      <c r="G484" s="237">
        <f t="shared" si="7"/>
        <v>0</v>
      </c>
    </row>
    <row r="485" spans="1:7">
      <c r="A485" s="45" t="s">
        <v>1625</v>
      </c>
      <c r="B485" s="45" t="s">
        <v>1576</v>
      </c>
      <c r="C485" s="45" t="s">
        <v>1613</v>
      </c>
      <c r="D485" s="45" t="s">
        <v>1614</v>
      </c>
      <c r="E485" s="45" t="s">
        <v>1626</v>
      </c>
      <c r="F485" s="45" t="s">
        <v>633</v>
      </c>
      <c r="G485" s="237">
        <f t="shared" si="7"/>
        <v>0</v>
      </c>
    </row>
    <row r="486" spans="1:7">
      <c r="A486" s="45" t="s">
        <v>1629</v>
      </c>
      <c r="B486" s="45" t="s">
        <v>1576</v>
      </c>
      <c r="C486" s="45" t="s">
        <v>1627</v>
      </c>
      <c r="D486" s="45" t="s">
        <v>1628</v>
      </c>
      <c r="E486" s="45" t="s">
        <v>1630</v>
      </c>
      <c r="F486" s="45" t="s">
        <v>584</v>
      </c>
      <c r="G486" s="237">
        <f t="shared" si="7"/>
        <v>0</v>
      </c>
    </row>
    <row r="487" spans="1:7">
      <c r="A487" s="45" t="s">
        <v>1631</v>
      </c>
      <c r="B487" s="45" t="s">
        <v>1576</v>
      </c>
      <c r="C487" s="45" t="s">
        <v>1627</v>
      </c>
      <c r="D487" s="45" t="s">
        <v>1628</v>
      </c>
      <c r="E487" s="45" t="s">
        <v>1632</v>
      </c>
      <c r="F487" s="45" t="s">
        <v>584</v>
      </c>
      <c r="G487" s="237">
        <f t="shared" si="7"/>
        <v>0</v>
      </c>
    </row>
    <row r="488" spans="1:7">
      <c r="A488" s="45" t="s">
        <v>1633</v>
      </c>
      <c r="B488" s="45" t="s">
        <v>1576</v>
      </c>
      <c r="C488" s="45" t="s">
        <v>1627</v>
      </c>
      <c r="D488" s="45" t="s">
        <v>1628</v>
      </c>
      <c r="E488" s="45" t="s">
        <v>1634</v>
      </c>
      <c r="F488" s="45" t="s">
        <v>584</v>
      </c>
      <c r="G488" s="237">
        <f t="shared" si="7"/>
        <v>0</v>
      </c>
    </row>
    <row r="489" spans="1:7">
      <c r="A489" s="45" t="s">
        <v>1635</v>
      </c>
      <c r="B489" s="45" t="s">
        <v>1576</v>
      </c>
      <c r="C489" s="45" t="s">
        <v>1627</v>
      </c>
      <c r="D489" s="45" t="s">
        <v>1628</v>
      </c>
      <c r="E489" s="45" t="s">
        <v>1636</v>
      </c>
      <c r="F489" s="45" t="s">
        <v>584</v>
      </c>
      <c r="G489" s="237">
        <f t="shared" si="7"/>
        <v>0</v>
      </c>
    </row>
    <row r="490" spans="1:7">
      <c r="A490" s="45" t="s">
        <v>1637</v>
      </c>
      <c r="B490" s="45" t="s">
        <v>1576</v>
      </c>
      <c r="C490" s="45" t="s">
        <v>1627</v>
      </c>
      <c r="D490" s="45" t="s">
        <v>1628</v>
      </c>
      <c r="E490" s="45" t="s">
        <v>1638</v>
      </c>
      <c r="F490" s="45" t="s">
        <v>584</v>
      </c>
      <c r="G490" s="237">
        <f t="shared" si="7"/>
        <v>0</v>
      </c>
    </row>
    <row r="491" spans="1:7">
      <c r="A491" s="45" t="s">
        <v>1639</v>
      </c>
      <c r="B491" s="45" t="s">
        <v>1576</v>
      </c>
      <c r="C491" s="45" t="s">
        <v>1627</v>
      </c>
      <c r="D491" s="45" t="s">
        <v>1628</v>
      </c>
      <c r="E491" s="45" t="s">
        <v>1640</v>
      </c>
      <c r="F491" s="45" t="s">
        <v>584</v>
      </c>
      <c r="G491" s="237">
        <f t="shared" si="7"/>
        <v>0</v>
      </c>
    </row>
    <row r="492" spans="1:7">
      <c r="A492" s="45" t="s">
        <v>1641</v>
      </c>
      <c r="B492" s="45" t="s">
        <v>1576</v>
      </c>
      <c r="C492" s="45" t="s">
        <v>1627</v>
      </c>
      <c r="D492" s="45" t="s">
        <v>1628</v>
      </c>
      <c r="E492" s="45" t="s">
        <v>1642</v>
      </c>
      <c r="F492" s="45" t="s">
        <v>627</v>
      </c>
      <c r="G492" s="237">
        <f t="shared" si="7"/>
        <v>0</v>
      </c>
    </row>
    <row r="493" spans="1:7">
      <c r="A493" s="45" t="s">
        <v>1643</v>
      </c>
      <c r="B493" s="45" t="s">
        <v>1576</v>
      </c>
      <c r="C493" s="45" t="s">
        <v>1627</v>
      </c>
      <c r="D493" s="45" t="s">
        <v>1628</v>
      </c>
      <c r="E493" s="45" t="s">
        <v>1644</v>
      </c>
      <c r="F493" s="45" t="s">
        <v>633</v>
      </c>
      <c r="G493" s="237">
        <f t="shared" si="7"/>
        <v>0</v>
      </c>
    </row>
    <row r="494" spans="1:7">
      <c r="A494" s="45" t="s">
        <v>1647</v>
      </c>
      <c r="B494" s="45" t="s">
        <v>1576</v>
      </c>
      <c r="C494" s="45" t="s">
        <v>1645</v>
      </c>
      <c r="D494" s="45" t="s">
        <v>1646</v>
      </c>
      <c r="E494" s="45" t="s">
        <v>1648</v>
      </c>
      <c r="F494" s="45" t="s">
        <v>1165</v>
      </c>
      <c r="G494" s="237">
        <f t="shared" si="7"/>
        <v>0</v>
      </c>
    </row>
    <row r="495" spans="1:7">
      <c r="A495" s="45" t="s">
        <v>1651</v>
      </c>
      <c r="B495" s="45" t="s">
        <v>1576</v>
      </c>
      <c r="C495" s="45" t="s">
        <v>1649</v>
      </c>
      <c r="D495" s="45" t="s">
        <v>1650</v>
      </c>
      <c r="E495" s="45" t="s">
        <v>1652</v>
      </c>
      <c r="F495" s="45" t="s">
        <v>584</v>
      </c>
      <c r="G495" s="237">
        <f t="shared" si="7"/>
        <v>0</v>
      </c>
    </row>
    <row r="496" spans="1:7">
      <c r="A496" s="45" t="s">
        <v>1653</v>
      </c>
      <c r="B496" s="45" t="s">
        <v>1576</v>
      </c>
      <c r="C496" s="45" t="s">
        <v>1649</v>
      </c>
      <c r="D496" s="45" t="s">
        <v>1650</v>
      </c>
      <c r="E496" s="45" t="s">
        <v>1654</v>
      </c>
      <c r="F496" s="45" t="s">
        <v>584</v>
      </c>
      <c r="G496" s="237">
        <f t="shared" si="7"/>
        <v>0</v>
      </c>
    </row>
    <row r="497" spans="1:7">
      <c r="A497" s="45" t="s">
        <v>1655</v>
      </c>
      <c r="B497" s="45" t="s">
        <v>1576</v>
      </c>
      <c r="C497" s="45" t="s">
        <v>1649</v>
      </c>
      <c r="D497" s="45" t="s">
        <v>1650</v>
      </c>
      <c r="E497" s="45" t="s">
        <v>1656</v>
      </c>
      <c r="F497" s="45" t="s">
        <v>584</v>
      </c>
      <c r="G497" s="237">
        <f t="shared" si="7"/>
        <v>0</v>
      </c>
    </row>
    <row r="498" spans="1:7">
      <c r="A498" s="45" t="s">
        <v>1659</v>
      </c>
      <c r="B498" s="45" t="s">
        <v>1576</v>
      </c>
      <c r="C498" s="45" t="s">
        <v>1657</v>
      </c>
      <c r="D498" s="45" t="s">
        <v>1658</v>
      </c>
      <c r="E498" s="45" t="s">
        <v>1660</v>
      </c>
      <c r="F498" s="45" t="s">
        <v>584</v>
      </c>
      <c r="G498" s="237">
        <f t="shared" si="7"/>
        <v>0</v>
      </c>
    </row>
    <row r="499" spans="1:7">
      <c r="A499" s="45" t="s">
        <v>1661</v>
      </c>
      <c r="B499" s="45" t="s">
        <v>1576</v>
      </c>
      <c r="C499" s="45" t="s">
        <v>1657</v>
      </c>
      <c r="D499" s="45" t="s">
        <v>1658</v>
      </c>
      <c r="E499" s="45" t="s">
        <v>1662</v>
      </c>
      <c r="F499" s="45" t="s">
        <v>584</v>
      </c>
      <c r="G499" s="237">
        <f t="shared" si="7"/>
        <v>0</v>
      </c>
    </row>
    <row r="500" spans="1:7">
      <c r="A500" s="45" t="s">
        <v>1663</v>
      </c>
      <c r="B500" s="45" t="s">
        <v>1576</v>
      </c>
      <c r="C500" s="45" t="s">
        <v>1657</v>
      </c>
      <c r="D500" s="45" t="s">
        <v>1658</v>
      </c>
      <c r="E500" s="45" t="s">
        <v>1664</v>
      </c>
      <c r="F500" s="45" t="s">
        <v>584</v>
      </c>
      <c r="G500" s="237">
        <f t="shared" si="7"/>
        <v>0</v>
      </c>
    </row>
    <row r="501" spans="1:7">
      <c r="A501" s="45" t="s">
        <v>1667</v>
      </c>
      <c r="B501" s="45" t="s">
        <v>1576</v>
      </c>
      <c r="C501" s="45" t="s">
        <v>1665</v>
      </c>
      <c r="D501" s="45" t="s">
        <v>1666</v>
      </c>
      <c r="E501" s="45" t="s">
        <v>1668</v>
      </c>
      <c r="F501" s="45" t="s">
        <v>584</v>
      </c>
      <c r="G501" s="237">
        <f t="shared" si="7"/>
        <v>0</v>
      </c>
    </row>
    <row r="502" spans="1:7">
      <c r="A502" s="45" t="s">
        <v>1669</v>
      </c>
      <c r="B502" s="45" t="s">
        <v>1576</v>
      </c>
      <c r="C502" s="45" t="s">
        <v>1665</v>
      </c>
      <c r="D502" s="45" t="s">
        <v>1666</v>
      </c>
      <c r="E502" s="45" t="s">
        <v>1670</v>
      </c>
      <c r="F502" s="45" t="s">
        <v>627</v>
      </c>
      <c r="G502" s="237">
        <f t="shared" si="7"/>
        <v>0</v>
      </c>
    </row>
    <row r="503" spans="1:7">
      <c r="A503" s="45" t="s">
        <v>1673</v>
      </c>
      <c r="B503" s="45" t="s">
        <v>1576</v>
      </c>
      <c r="C503" s="45" t="s">
        <v>1671</v>
      </c>
      <c r="D503" s="45" t="s">
        <v>1672</v>
      </c>
      <c r="E503" s="45" t="s">
        <v>1674</v>
      </c>
      <c r="F503" s="45" t="s">
        <v>584</v>
      </c>
      <c r="G503" s="237">
        <f t="shared" si="7"/>
        <v>0</v>
      </c>
    </row>
    <row r="504" spans="1:7">
      <c r="A504" s="45" t="s">
        <v>1675</v>
      </c>
      <c r="B504" s="45" t="s">
        <v>1576</v>
      </c>
      <c r="C504" s="45" t="s">
        <v>1671</v>
      </c>
      <c r="D504" s="45" t="s">
        <v>1672</v>
      </c>
      <c r="E504" s="45" t="s">
        <v>1676</v>
      </c>
      <c r="F504" s="45" t="s">
        <v>584</v>
      </c>
      <c r="G504" s="237">
        <f t="shared" si="7"/>
        <v>0</v>
      </c>
    </row>
    <row r="505" spans="1:7">
      <c r="A505" s="45" t="s">
        <v>1677</v>
      </c>
      <c r="B505" s="45" t="s">
        <v>1576</v>
      </c>
      <c r="C505" s="45" t="s">
        <v>1671</v>
      </c>
      <c r="D505" s="45" t="s">
        <v>1672</v>
      </c>
      <c r="E505" s="45" t="s">
        <v>1678</v>
      </c>
      <c r="F505" s="45" t="s">
        <v>584</v>
      </c>
      <c r="G505" s="237">
        <f t="shared" si="7"/>
        <v>0</v>
      </c>
    </row>
    <row r="506" spans="1:7">
      <c r="A506" s="45" t="s">
        <v>1679</v>
      </c>
      <c r="B506" s="45" t="s">
        <v>1576</v>
      </c>
      <c r="C506" s="45" t="s">
        <v>1671</v>
      </c>
      <c r="D506" s="45" t="s">
        <v>1672</v>
      </c>
      <c r="E506" s="45" t="s">
        <v>1680</v>
      </c>
      <c r="F506" s="45" t="s">
        <v>584</v>
      </c>
      <c r="G506" s="237">
        <f t="shared" si="7"/>
        <v>0</v>
      </c>
    </row>
    <row r="507" spans="1:7">
      <c r="A507" s="45" t="s">
        <v>1681</v>
      </c>
      <c r="B507" s="45" t="s">
        <v>1576</v>
      </c>
      <c r="C507" s="45" t="s">
        <v>1671</v>
      </c>
      <c r="D507" s="45" t="s">
        <v>1672</v>
      </c>
      <c r="E507" s="45" t="s">
        <v>1682</v>
      </c>
      <c r="F507" s="45" t="s">
        <v>627</v>
      </c>
      <c r="G507" s="237">
        <f t="shared" si="7"/>
        <v>0</v>
      </c>
    </row>
    <row r="508" spans="1:7">
      <c r="A508" s="45" t="s">
        <v>1685</v>
      </c>
      <c r="B508" s="45" t="s">
        <v>1576</v>
      </c>
      <c r="C508" s="45" t="s">
        <v>1683</v>
      </c>
      <c r="D508" s="45" t="s">
        <v>1684</v>
      </c>
      <c r="E508" s="45" t="s">
        <v>1686</v>
      </c>
      <c r="F508" s="45" t="s">
        <v>584</v>
      </c>
      <c r="G508" s="237">
        <f t="shared" si="7"/>
        <v>0</v>
      </c>
    </row>
    <row r="509" spans="1:7">
      <c r="A509" s="45" t="s">
        <v>1687</v>
      </c>
      <c r="B509" s="45" t="s">
        <v>1576</v>
      </c>
      <c r="C509" s="45" t="s">
        <v>1683</v>
      </c>
      <c r="D509" s="45" t="s">
        <v>1684</v>
      </c>
      <c r="E509" s="45" t="s">
        <v>1688</v>
      </c>
      <c r="F509" s="45" t="s">
        <v>584</v>
      </c>
      <c r="G509" s="237">
        <f t="shared" si="7"/>
        <v>0</v>
      </c>
    </row>
    <row r="510" spans="1:7">
      <c r="A510" s="45" t="s">
        <v>1692</v>
      </c>
      <c r="B510" s="45" t="s">
        <v>1689</v>
      </c>
      <c r="C510" s="45" t="s">
        <v>1690</v>
      </c>
      <c r="D510" s="45" t="s">
        <v>1691</v>
      </c>
      <c r="E510" s="45" t="s">
        <v>1693</v>
      </c>
      <c r="F510" s="45" t="s">
        <v>584</v>
      </c>
      <c r="G510" s="237">
        <f t="shared" si="7"/>
        <v>0</v>
      </c>
    </row>
    <row r="511" spans="1:7">
      <c r="A511" s="45" t="s">
        <v>1694</v>
      </c>
      <c r="B511" s="45" t="s">
        <v>1689</v>
      </c>
      <c r="C511" s="45" t="s">
        <v>1690</v>
      </c>
      <c r="D511" s="45" t="s">
        <v>1691</v>
      </c>
      <c r="E511" s="45" t="s">
        <v>1695</v>
      </c>
      <c r="F511" s="45" t="s">
        <v>584</v>
      </c>
      <c r="G511" s="237">
        <f t="shared" si="7"/>
        <v>0</v>
      </c>
    </row>
    <row r="512" spans="1:7">
      <c r="A512" s="45" t="s">
        <v>1696</v>
      </c>
      <c r="B512" s="45" t="s">
        <v>1689</v>
      </c>
      <c r="C512" s="45" t="s">
        <v>1690</v>
      </c>
      <c r="D512" s="45" t="s">
        <v>1691</v>
      </c>
      <c r="E512" s="45" t="s">
        <v>1697</v>
      </c>
      <c r="F512" s="45" t="s">
        <v>584</v>
      </c>
      <c r="G512" s="237">
        <f t="shared" si="7"/>
        <v>0</v>
      </c>
    </row>
    <row r="513" spans="1:7">
      <c r="A513" s="45" t="s">
        <v>1698</v>
      </c>
      <c r="B513" s="45" t="s">
        <v>1689</v>
      </c>
      <c r="C513" s="45" t="s">
        <v>1690</v>
      </c>
      <c r="D513" s="45" t="s">
        <v>1691</v>
      </c>
      <c r="E513" s="45" t="s">
        <v>1699</v>
      </c>
      <c r="F513" s="45" t="s">
        <v>584</v>
      </c>
      <c r="G513" s="237">
        <f t="shared" si="7"/>
        <v>0</v>
      </c>
    </row>
    <row r="514" spans="1:7">
      <c r="A514" s="45" t="s">
        <v>1263</v>
      </c>
      <c r="B514" s="45" t="s">
        <v>1689</v>
      </c>
      <c r="C514" s="45" t="s">
        <v>1690</v>
      </c>
      <c r="D514" s="45" t="s">
        <v>1691</v>
      </c>
      <c r="E514" s="45" t="s">
        <v>1700</v>
      </c>
      <c r="F514" s="45" t="s">
        <v>584</v>
      </c>
      <c r="G514" s="237">
        <f t="shared" ref="G514:G577" si="8">IF(ISNA(MATCH(E514,List04_oktmo_np_range,0)),0,1)</f>
        <v>0</v>
      </c>
    </row>
    <row r="515" spans="1:7">
      <c r="A515" s="45" t="s">
        <v>1701</v>
      </c>
      <c r="B515" s="45" t="s">
        <v>1689</v>
      </c>
      <c r="C515" s="45" t="s">
        <v>1690</v>
      </c>
      <c r="D515" s="45" t="s">
        <v>1691</v>
      </c>
      <c r="E515" s="45" t="s">
        <v>1702</v>
      </c>
      <c r="F515" s="45" t="s">
        <v>633</v>
      </c>
      <c r="G515" s="237">
        <f t="shared" si="8"/>
        <v>0</v>
      </c>
    </row>
    <row r="516" spans="1:7">
      <c r="A516" s="45" t="s">
        <v>1703</v>
      </c>
      <c r="B516" s="45" t="s">
        <v>1689</v>
      </c>
      <c r="C516" s="45" t="s">
        <v>1690</v>
      </c>
      <c r="D516" s="45" t="s">
        <v>1691</v>
      </c>
      <c r="E516" s="45" t="s">
        <v>1704</v>
      </c>
      <c r="F516" s="45" t="s">
        <v>633</v>
      </c>
      <c r="G516" s="237">
        <f t="shared" si="8"/>
        <v>0</v>
      </c>
    </row>
    <row r="517" spans="1:7">
      <c r="A517" s="45" t="s">
        <v>1707</v>
      </c>
      <c r="B517" s="45" t="s">
        <v>1689</v>
      </c>
      <c r="C517" s="45" t="s">
        <v>1705</v>
      </c>
      <c r="D517" s="45" t="s">
        <v>1706</v>
      </c>
      <c r="E517" s="45" t="s">
        <v>1708</v>
      </c>
      <c r="F517" s="45" t="s">
        <v>584</v>
      </c>
      <c r="G517" s="237">
        <f t="shared" si="8"/>
        <v>0</v>
      </c>
    </row>
    <row r="518" spans="1:7">
      <c r="A518" s="45" t="s">
        <v>1709</v>
      </c>
      <c r="B518" s="45" t="s">
        <v>1689</v>
      </c>
      <c r="C518" s="45" t="s">
        <v>1705</v>
      </c>
      <c r="D518" s="45" t="s">
        <v>1706</v>
      </c>
      <c r="E518" s="45" t="s">
        <v>1710</v>
      </c>
      <c r="F518" s="45" t="s">
        <v>584</v>
      </c>
      <c r="G518" s="237">
        <f t="shared" si="8"/>
        <v>0</v>
      </c>
    </row>
    <row r="519" spans="1:7">
      <c r="A519" s="45" t="s">
        <v>1711</v>
      </c>
      <c r="B519" s="45" t="s">
        <v>1689</v>
      </c>
      <c r="C519" s="45" t="s">
        <v>1705</v>
      </c>
      <c r="D519" s="45" t="s">
        <v>1706</v>
      </c>
      <c r="E519" s="45" t="s">
        <v>1712</v>
      </c>
      <c r="F519" s="45" t="s">
        <v>584</v>
      </c>
      <c r="G519" s="237">
        <f t="shared" si="8"/>
        <v>0</v>
      </c>
    </row>
    <row r="520" spans="1:7">
      <c r="A520" s="45" t="s">
        <v>1713</v>
      </c>
      <c r="B520" s="45" t="s">
        <v>1689</v>
      </c>
      <c r="C520" s="45" t="s">
        <v>1705</v>
      </c>
      <c r="D520" s="45" t="s">
        <v>1706</v>
      </c>
      <c r="E520" s="45" t="s">
        <v>1714</v>
      </c>
      <c r="F520" s="45" t="s">
        <v>584</v>
      </c>
      <c r="G520" s="237">
        <f t="shared" si="8"/>
        <v>0</v>
      </c>
    </row>
    <row r="521" spans="1:7">
      <c r="A521" s="45" t="s">
        <v>1715</v>
      </c>
      <c r="B521" s="45" t="s">
        <v>1689</v>
      </c>
      <c r="C521" s="45" t="s">
        <v>1705</v>
      </c>
      <c r="D521" s="45" t="s">
        <v>1706</v>
      </c>
      <c r="E521" s="45" t="s">
        <v>1716</v>
      </c>
      <c r="F521" s="45" t="s">
        <v>584</v>
      </c>
      <c r="G521" s="237">
        <f t="shared" si="8"/>
        <v>0</v>
      </c>
    </row>
    <row r="522" spans="1:7">
      <c r="A522" s="45" t="s">
        <v>1717</v>
      </c>
      <c r="B522" s="45" t="s">
        <v>1689</v>
      </c>
      <c r="C522" s="45" t="s">
        <v>1705</v>
      </c>
      <c r="D522" s="45" t="s">
        <v>1706</v>
      </c>
      <c r="E522" s="45" t="s">
        <v>1718</v>
      </c>
      <c r="F522" s="45" t="s">
        <v>584</v>
      </c>
      <c r="G522" s="237">
        <f t="shared" si="8"/>
        <v>0</v>
      </c>
    </row>
    <row r="523" spans="1:7">
      <c r="A523" s="45" t="s">
        <v>1719</v>
      </c>
      <c r="B523" s="45" t="s">
        <v>1689</v>
      </c>
      <c r="C523" s="45" t="s">
        <v>1705</v>
      </c>
      <c r="D523" s="45" t="s">
        <v>1706</v>
      </c>
      <c r="E523" s="45" t="s">
        <v>1720</v>
      </c>
      <c r="F523" s="45" t="s">
        <v>584</v>
      </c>
      <c r="G523" s="237">
        <f t="shared" si="8"/>
        <v>0</v>
      </c>
    </row>
    <row r="524" spans="1:7">
      <c r="A524" s="45" t="s">
        <v>1721</v>
      </c>
      <c r="B524" s="45" t="s">
        <v>1689</v>
      </c>
      <c r="C524" s="45" t="s">
        <v>1705</v>
      </c>
      <c r="D524" s="45" t="s">
        <v>1706</v>
      </c>
      <c r="E524" s="45" t="s">
        <v>1722</v>
      </c>
      <c r="F524" s="45" t="s">
        <v>584</v>
      </c>
      <c r="G524" s="237">
        <f t="shared" si="8"/>
        <v>0</v>
      </c>
    </row>
    <row r="525" spans="1:7">
      <c r="A525" s="45" t="s">
        <v>1723</v>
      </c>
      <c r="B525" s="45" t="s">
        <v>1689</v>
      </c>
      <c r="C525" s="45" t="s">
        <v>1705</v>
      </c>
      <c r="D525" s="45" t="s">
        <v>1706</v>
      </c>
      <c r="E525" s="45" t="s">
        <v>1724</v>
      </c>
      <c r="F525" s="45" t="s">
        <v>584</v>
      </c>
      <c r="G525" s="237">
        <f t="shared" si="8"/>
        <v>0</v>
      </c>
    </row>
    <row r="526" spans="1:7">
      <c r="A526" s="45" t="s">
        <v>1725</v>
      </c>
      <c r="B526" s="45" t="s">
        <v>1689</v>
      </c>
      <c r="C526" s="45" t="s">
        <v>1705</v>
      </c>
      <c r="D526" s="45" t="s">
        <v>1706</v>
      </c>
      <c r="E526" s="45" t="s">
        <v>1726</v>
      </c>
      <c r="F526" s="45" t="s">
        <v>584</v>
      </c>
      <c r="G526" s="237">
        <f t="shared" si="8"/>
        <v>0</v>
      </c>
    </row>
    <row r="527" spans="1:7">
      <c r="A527" s="45" t="s">
        <v>1727</v>
      </c>
      <c r="B527" s="45" t="s">
        <v>1689</v>
      </c>
      <c r="C527" s="45" t="s">
        <v>1705</v>
      </c>
      <c r="D527" s="45" t="s">
        <v>1706</v>
      </c>
      <c r="E527" s="45" t="s">
        <v>1728</v>
      </c>
      <c r="F527" s="45" t="s">
        <v>584</v>
      </c>
      <c r="G527" s="237">
        <f t="shared" si="8"/>
        <v>0</v>
      </c>
    </row>
    <row r="528" spans="1:7">
      <c r="A528" s="45" t="s">
        <v>1729</v>
      </c>
      <c r="B528" s="45" t="s">
        <v>1689</v>
      </c>
      <c r="C528" s="45" t="s">
        <v>1705</v>
      </c>
      <c r="D528" s="45" t="s">
        <v>1706</v>
      </c>
      <c r="E528" s="45" t="s">
        <v>1730</v>
      </c>
      <c r="F528" s="45" t="s">
        <v>633</v>
      </c>
      <c r="G528" s="237">
        <f t="shared" si="8"/>
        <v>0</v>
      </c>
    </row>
    <row r="529" spans="1:7">
      <c r="A529" s="45" t="s">
        <v>1733</v>
      </c>
      <c r="B529" s="45" t="s">
        <v>1689</v>
      </c>
      <c r="C529" s="45" t="s">
        <v>1731</v>
      </c>
      <c r="D529" s="45" t="s">
        <v>1732</v>
      </c>
      <c r="E529" s="45" t="s">
        <v>1734</v>
      </c>
      <c r="F529" s="45" t="s">
        <v>584</v>
      </c>
      <c r="G529" s="237">
        <f t="shared" si="8"/>
        <v>0</v>
      </c>
    </row>
    <row r="530" spans="1:7">
      <c r="A530" s="45" t="s">
        <v>1735</v>
      </c>
      <c r="B530" s="45" t="s">
        <v>1689</v>
      </c>
      <c r="C530" s="45" t="s">
        <v>1731</v>
      </c>
      <c r="D530" s="45" t="s">
        <v>1732</v>
      </c>
      <c r="E530" s="45" t="s">
        <v>1736</v>
      </c>
      <c r="F530" s="45" t="s">
        <v>584</v>
      </c>
      <c r="G530" s="237">
        <f t="shared" si="8"/>
        <v>0</v>
      </c>
    </row>
    <row r="531" spans="1:7">
      <c r="A531" s="45" t="s">
        <v>1737</v>
      </c>
      <c r="B531" s="45" t="s">
        <v>1689</v>
      </c>
      <c r="C531" s="45" t="s">
        <v>1731</v>
      </c>
      <c r="D531" s="45" t="s">
        <v>1732</v>
      </c>
      <c r="E531" s="45" t="s">
        <v>1738</v>
      </c>
      <c r="F531" s="45" t="s">
        <v>584</v>
      </c>
      <c r="G531" s="237">
        <f t="shared" si="8"/>
        <v>0</v>
      </c>
    </row>
    <row r="532" spans="1:7">
      <c r="A532" s="45" t="s">
        <v>1739</v>
      </c>
      <c r="B532" s="45" t="s">
        <v>1689</v>
      </c>
      <c r="C532" s="45" t="s">
        <v>1731</v>
      </c>
      <c r="D532" s="45" t="s">
        <v>1732</v>
      </c>
      <c r="E532" s="45" t="s">
        <v>1740</v>
      </c>
      <c r="F532" s="45" t="s">
        <v>584</v>
      </c>
      <c r="G532" s="237">
        <f t="shared" si="8"/>
        <v>0</v>
      </c>
    </row>
    <row r="533" spans="1:7">
      <c r="A533" s="45" t="s">
        <v>1741</v>
      </c>
      <c r="B533" s="45" t="s">
        <v>1689</v>
      </c>
      <c r="C533" s="45" t="s">
        <v>1731</v>
      </c>
      <c r="D533" s="45" t="s">
        <v>1732</v>
      </c>
      <c r="E533" s="45" t="s">
        <v>1742</v>
      </c>
      <c r="F533" s="45" t="s">
        <v>584</v>
      </c>
      <c r="G533" s="237">
        <f t="shared" si="8"/>
        <v>0</v>
      </c>
    </row>
    <row r="534" spans="1:7">
      <c r="A534" s="45" t="s">
        <v>1743</v>
      </c>
      <c r="B534" s="45" t="s">
        <v>1689</v>
      </c>
      <c r="C534" s="45" t="s">
        <v>1731</v>
      </c>
      <c r="D534" s="45" t="s">
        <v>1732</v>
      </c>
      <c r="E534" s="45" t="s">
        <v>1744</v>
      </c>
      <c r="F534" s="45" t="s">
        <v>584</v>
      </c>
      <c r="G534" s="237">
        <f t="shared" si="8"/>
        <v>0</v>
      </c>
    </row>
    <row r="535" spans="1:7">
      <c r="A535" s="45" t="s">
        <v>1745</v>
      </c>
      <c r="B535" s="45" t="s">
        <v>1689</v>
      </c>
      <c r="C535" s="45" t="s">
        <v>1731</v>
      </c>
      <c r="D535" s="45" t="s">
        <v>1732</v>
      </c>
      <c r="E535" s="45" t="s">
        <v>1746</v>
      </c>
      <c r="F535" s="45" t="s">
        <v>584</v>
      </c>
      <c r="G535" s="237">
        <f t="shared" si="8"/>
        <v>0</v>
      </c>
    </row>
    <row r="536" spans="1:7">
      <c r="A536" s="45" t="s">
        <v>1747</v>
      </c>
      <c r="B536" s="45" t="s">
        <v>1689</v>
      </c>
      <c r="C536" s="45" t="s">
        <v>1731</v>
      </c>
      <c r="D536" s="45" t="s">
        <v>1732</v>
      </c>
      <c r="E536" s="45" t="s">
        <v>1748</v>
      </c>
      <c r="F536" s="45" t="s">
        <v>584</v>
      </c>
      <c r="G536" s="237">
        <f t="shared" si="8"/>
        <v>0</v>
      </c>
    </row>
    <row r="537" spans="1:7">
      <c r="A537" s="45" t="s">
        <v>1749</v>
      </c>
      <c r="B537" s="45" t="s">
        <v>1689</v>
      </c>
      <c r="C537" s="45" t="s">
        <v>1731</v>
      </c>
      <c r="D537" s="45" t="s">
        <v>1732</v>
      </c>
      <c r="E537" s="45" t="s">
        <v>1750</v>
      </c>
      <c r="F537" s="45" t="s">
        <v>584</v>
      </c>
      <c r="G537" s="237">
        <f t="shared" si="8"/>
        <v>0</v>
      </c>
    </row>
    <row r="538" spans="1:7">
      <c r="A538" s="45" t="s">
        <v>1751</v>
      </c>
      <c r="B538" s="45" t="s">
        <v>1689</v>
      </c>
      <c r="C538" s="45" t="s">
        <v>1731</v>
      </c>
      <c r="D538" s="45" t="s">
        <v>1732</v>
      </c>
      <c r="E538" s="45" t="s">
        <v>1752</v>
      </c>
      <c r="F538" s="45" t="s">
        <v>584</v>
      </c>
      <c r="G538" s="237">
        <f t="shared" si="8"/>
        <v>0</v>
      </c>
    </row>
    <row r="539" spans="1:7">
      <c r="A539" s="45" t="s">
        <v>1753</v>
      </c>
      <c r="B539" s="45" t="s">
        <v>1689</v>
      </c>
      <c r="C539" s="45" t="s">
        <v>1731</v>
      </c>
      <c r="D539" s="45" t="s">
        <v>1732</v>
      </c>
      <c r="E539" s="45" t="s">
        <v>1754</v>
      </c>
      <c r="F539" s="45" t="s">
        <v>584</v>
      </c>
      <c r="G539" s="237">
        <f t="shared" si="8"/>
        <v>0</v>
      </c>
    </row>
    <row r="540" spans="1:7">
      <c r="A540" s="45" t="s">
        <v>1755</v>
      </c>
      <c r="B540" s="45" t="s">
        <v>1689</v>
      </c>
      <c r="C540" s="45" t="s">
        <v>1731</v>
      </c>
      <c r="D540" s="45" t="s">
        <v>1732</v>
      </c>
      <c r="E540" s="45" t="s">
        <v>1756</v>
      </c>
      <c r="F540" s="45" t="s">
        <v>584</v>
      </c>
      <c r="G540" s="237">
        <f t="shared" si="8"/>
        <v>0</v>
      </c>
    </row>
    <row r="541" spans="1:7">
      <c r="A541" s="45" t="s">
        <v>1757</v>
      </c>
      <c r="B541" s="45" t="s">
        <v>1689</v>
      </c>
      <c r="C541" s="45" t="s">
        <v>1731</v>
      </c>
      <c r="D541" s="45" t="s">
        <v>1732</v>
      </c>
      <c r="E541" s="45" t="s">
        <v>1758</v>
      </c>
      <c r="F541" s="45" t="s">
        <v>584</v>
      </c>
      <c r="G541" s="237">
        <f t="shared" si="8"/>
        <v>0</v>
      </c>
    </row>
    <row r="542" spans="1:7">
      <c r="A542" s="45" t="s">
        <v>1759</v>
      </c>
      <c r="B542" s="45" t="s">
        <v>1689</v>
      </c>
      <c r="C542" s="45" t="s">
        <v>1731</v>
      </c>
      <c r="D542" s="45" t="s">
        <v>1732</v>
      </c>
      <c r="E542" s="45" t="s">
        <v>1760</v>
      </c>
      <c r="F542" s="45" t="s">
        <v>584</v>
      </c>
      <c r="G542" s="237">
        <f t="shared" si="8"/>
        <v>0</v>
      </c>
    </row>
    <row r="543" spans="1:7">
      <c r="A543" s="45" t="s">
        <v>1761</v>
      </c>
      <c r="B543" s="45" t="s">
        <v>1689</v>
      </c>
      <c r="C543" s="45" t="s">
        <v>1731</v>
      </c>
      <c r="D543" s="45" t="s">
        <v>1732</v>
      </c>
      <c r="E543" s="45" t="s">
        <v>1762</v>
      </c>
      <c r="F543" s="45" t="s">
        <v>584</v>
      </c>
      <c r="G543" s="237">
        <f t="shared" si="8"/>
        <v>0</v>
      </c>
    </row>
    <row r="544" spans="1:7">
      <c r="A544" s="45" t="s">
        <v>1763</v>
      </c>
      <c r="B544" s="45" t="s">
        <v>1689</v>
      </c>
      <c r="C544" s="45" t="s">
        <v>1731</v>
      </c>
      <c r="D544" s="45" t="s">
        <v>1732</v>
      </c>
      <c r="E544" s="45" t="s">
        <v>1764</v>
      </c>
      <c r="F544" s="45" t="s">
        <v>584</v>
      </c>
      <c r="G544" s="237">
        <f t="shared" si="8"/>
        <v>0</v>
      </c>
    </row>
    <row r="545" spans="1:7">
      <c r="A545" s="45" t="s">
        <v>1765</v>
      </c>
      <c r="B545" s="45" t="s">
        <v>1689</v>
      </c>
      <c r="C545" s="45" t="s">
        <v>1731</v>
      </c>
      <c r="D545" s="45" t="s">
        <v>1732</v>
      </c>
      <c r="E545" s="45" t="s">
        <v>1766</v>
      </c>
      <c r="F545" s="45" t="s">
        <v>584</v>
      </c>
      <c r="G545" s="237">
        <f t="shared" si="8"/>
        <v>0</v>
      </c>
    </row>
    <row r="546" spans="1:7">
      <c r="A546" s="45" t="s">
        <v>1767</v>
      </c>
      <c r="B546" s="45" t="s">
        <v>1689</v>
      </c>
      <c r="C546" s="45" t="s">
        <v>1731</v>
      </c>
      <c r="D546" s="45" t="s">
        <v>1732</v>
      </c>
      <c r="E546" s="45" t="s">
        <v>1768</v>
      </c>
      <c r="F546" s="45" t="s">
        <v>584</v>
      </c>
      <c r="G546" s="237">
        <f t="shared" si="8"/>
        <v>0</v>
      </c>
    </row>
    <row r="547" spans="1:7">
      <c r="A547" s="45" t="s">
        <v>1769</v>
      </c>
      <c r="B547" s="45" t="s">
        <v>1689</v>
      </c>
      <c r="C547" s="45" t="s">
        <v>1731</v>
      </c>
      <c r="D547" s="45" t="s">
        <v>1732</v>
      </c>
      <c r="E547" s="45" t="s">
        <v>1770</v>
      </c>
      <c r="F547" s="45" t="s">
        <v>584</v>
      </c>
      <c r="G547" s="237">
        <f t="shared" si="8"/>
        <v>0</v>
      </c>
    </row>
    <row r="548" spans="1:7">
      <c r="A548" s="45" t="s">
        <v>1771</v>
      </c>
      <c r="B548" s="45" t="s">
        <v>1689</v>
      </c>
      <c r="C548" s="45" t="s">
        <v>1731</v>
      </c>
      <c r="D548" s="45" t="s">
        <v>1732</v>
      </c>
      <c r="E548" s="45" t="s">
        <v>1772</v>
      </c>
      <c r="F548" s="45" t="s">
        <v>584</v>
      </c>
      <c r="G548" s="237">
        <f t="shared" si="8"/>
        <v>0</v>
      </c>
    </row>
    <row r="549" spans="1:7">
      <c r="A549" s="45" t="s">
        <v>1773</v>
      </c>
      <c r="B549" s="45" t="s">
        <v>1689</v>
      </c>
      <c r="C549" s="45" t="s">
        <v>1731</v>
      </c>
      <c r="D549" s="45" t="s">
        <v>1732</v>
      </c>
      <c r="E549" s="45" t="s">
        <v>1774</v>
      </c>
      <c r="F549" s="45" t="s">
        <v>584</v>
      </c>
      <c r="G549" s="237">
        <f t="shared" si="8"/>
        <v>0</v>
      </c>
    </row>
    <row r="550" spans="1:7">
      <c r="A550" s="45" t="s">
        <v>1775</v>
      </c>
      <c r="B550" s="45" t="s">
        <v>1689</v>
      </c>
      <c r="C550" s="45" t="s">
        <v>1731</v>
      </c>
      <c r="D550" s="45" t="s">
        <v>1732</v>
      </c>
      <c r="E550" s="45" t="s">
        <v>1776</v>
      </c>
      <c r="F550" s="45" t="s">
        <v>584</v>
      </c>
      <c r="G550" s="237">
        <f t="shared" si="8"/>
        <v>0</v>
      </c>
    </row>
    <row r="551" spans="1:7">
      <c r="A551" s="45" t="s">
        <v>1777</v>
      </c>
      <c r="B551" s="45" t="s">
        <v>1689</v>
      </c>
      <c r="C551" s="45" t="s">
        <v>1731</v>
      </c>
      <c r="D551" s="45" t="s">
        <v>1732</v>
      </c>
      <c r="E551" s="45" t="s">
        <v>1778</v>
      </c>
      <c r="F551" s="45" t="s">
        <v>584</v>
      </c>
      <c r="G551" s="237">
        <f t="shared" si="8"/>
        <v>0</v>
      </c>
    </row>
    <row r="552" spans="1:7">
      <c r="A552" s="45" t="s">
        <v>1779</v>
      </c>
      <c r="B552" s="45" t="s">
        <v>1689</v>
      </c>
      <c r="C552" s="45" t="s">
        <v>1731</v>
      </c>
      <c r="D552" s="45" t="s">
        <v>1732</v>
      </c>
      <c r="E552" s="45" t="s">
        <v>1780</v>
      </c>
      <c r="F552" s="45" t="s">
        <v>584</v>
      </c>
      <c r="G552" s="237">
        <f t="shared" si="8"/>
        <v>0</v>
      </c>
    </row>
    <row r="553" spans="1:7">
      <c r="A553" s="45" t="s">
        <v>1781</v>
      </c>
      <c r="B553" s="45" t="s">
        <v>1689</v>
      </c>
      <c r="C553" s="45" t="s">
        <v>1731</v>
      </c>
      <c r="D553" s="45" t="s">
        <v>1732</v>
      </c>
      <c r="E553" s="45" t="s">
        <v>1782</v>
      </c>
      <c r="F553" s="45" t="s">
        <v>584</v>
      </c>
      <c r="G553" s="237">
        <f t="shared" si="8"/>
        <v>0</v>
      </c>
    </row>
    <row r="554" spans="1:7">
      <c r="A554" s="45" t="s">
        <v>1783</v>
      </c>
      <c r="B554" s="45" t="s">
        <v>1689</v>
      </c>
      <c r="C554" s="45" t="s">
        <v>1731</v>
      </c>
      <c r="D554" s="45" t="s">
        <v>1732</v>
      </c>
      <c r="E554" s="45" t="s">
        <v>1784</v>
      </c>
      <c r="F554" s="45" t="s">
        <v>584</v>
      </c>
      <c r="G554" s="237">
        <f t="shared" si="8"/>
        <v>0</v>
      </c>
    </row>
    <row r="555" spans="1:7">
      <c r="A555" s="45" t="s">
        <v>1785</v>
      </c>
      <c r="B555" s="45" t="s">
        <v>1689</v>
      </c>
      <c r="C555" s="45" t="s">
        <v>1731</v>
      </c>
      <c r="D555" s="45" t="s">
        <v>1732</v>
      </c>
      <c r="E555" s="45" t="s">
        <v>1786</v>
      </c>
      <c r="F555" s="45" t="s">
        <v>584</v>
      </c>
      <c r="G555" s="237">
        <f t="shared" si="8"/>
        <v>0</v>
      </c>
    </row>
    <row r="556" spans="1:7">
      <c r="A556" s="45" t="s">
        <v>1787</v>
      </c>
      <c r="B556" s="45" t="s">
        <v>1689</v>
      </c>
      <c r="C556" s="45" t="s">
        <v>1731</v>
      </c>
      <c r="D556" s="45" t="s">
        <v>1732</v>
      </c>
      <c r="E556" s="45" t="s">
        <v>1788</v>
      </c>
      <c r="F556" s="45" t="s">
        <v>584</v>
      </c>
      <c r="G556" s="237">
        <f t="shared" si="8"/>
        <v>0</v>
      </c>
    </row>
    <row r="557" spans="1:7">
      <c r="A557" s="45" t="s">
        <v>1789</v>
      </c>
      <c r="B557" s="45" t="s">
        <v>1689</v>
      </c>
      <c r="C557" s="45" t="s">
        <v>1731</v>
      </c>
      <c r="D557" s="45" t="s">
        <v>1732</v>
      </c>
      <c r="E557" s="45" t="s">
        <v>1790</v>
      </c>
      <c r="F557" s="45" t="s">
        <v>584</v>
      </c>
      <c r="G557" s="237">
        <f t="shared" si="8"/>
        <v>0</v>
      </c>
    </row>
    <row r="558" spans="1:7">
      <c r="A558" s="45" t="s">
        <v>1791</v>
      </c>
      <c r="B558" s="45" t="s">
        <v>1689</v>
      </c>
      <c r="C558" s="45" t="s">
        <v>1731</v>
      </c>
      <c r="D558" s="45" t="s">
        <v>1732</v>
      </c>
      <c r="E558" s="45" t="s">
        <v>1792</v>
      </c>
      <c r="F558" s="45" t="s">
        <v>584</v>
      </c>
      <c r="G558" s="237">
        <f t="shared" si="8"/>
        <v>0</v>
      </c>
    </row>
    <row r="559" spans="1:7">
      <c r="A559" s="45" t="s">
        <v>1793</v>
      </c>
      <c r="B559" s="45" t="s">
        <v>1689</v>
      </c>
      <c r="C559" s="45" t="s">
        <v>1731</v>
      </c>
      <c r="D559" s="45" t="s">
        <v>1732</v>
      </c>
      <c r="E559" s="45" t="s">
        <v>1794</v>
      </c>
      <c r="F559" s="45" t="s">
        <v>584</v>
      </c>
      <c r="G559" s="237">
        <f t="shared" si="8"/>
        <v>0</v>
      </c>
    </row>
    <row r="560" spans="1:7">
      <c r="A560" s="45" t="s">
        <v>1795</v>
      </c>
      <c r="B560" s="45" t="s">
        <v>1689</v>
      </c>
      <c r="C560" s="45" t="s">
        <v>1731</v>
      </c>
      <c r="D560" s="45" t="s">
        <v>1732</v>
      </c>
      <c r="E560" s="45" t="s">
        <v>1796</v>
      </c>
      <c r="F560" s="45" t="s">
        <v>630</v>
      </c>
      <c r="G560" s="237">
        <f t="shared" si="8"/>
        <v>0</v>
      </c>
    </row>
    <row r="561" spans="1:7">
      <c r="A561" s="45" t="s">
        <v>1797</v>
      </c>
      <c r="B561" s="45" t="s">
        <v>1689</v>
      </c>
      <c r="C561" s="45" t="s">
        <v>1731</v>
      </c>
      <c r="D561" s="45" t="s">
        <v>1732</v>
      </c>
      <c r="E561" s="45" t="s">
        <v>1798</v>
      </c>
      <c r="F561" s="45" t="s">
        <v>633</v>
      </c>
      <c r="G561" s="237">
        <f t="shared" si="8"/>
        <v>0</v>
      </c>
    </row>
    <row r="562" spans="1:7">
      <c r="A562" s="45" t="s">
        <v>1801</v>
      </c>
      <c r="B562" s="45" t="s">
        <v>1689</v>
      </c>
      <c r="C562" s="45" t="s">
        <v>1799</v>
      </c>
      <c r="D562" s="45" t="s">
        <v>1800</v>
      </c>
      <c r="E562" s="45" t="s">
        <v>1802</v>
      </c>
      <c r="F562" s="45" t="s">
        <v>584</v>
      </c>
      <c r="G562" s="237">
        <f t="shared" si="8"/>
        <v>0</v>
      </c>
    </row>
    <row r="563" spans="1:7">
      <c r="A563" s="45" t="s">
        <v>1803</v>
      </c>
      <c r="B563" s="45" t="s">
        <v>1689</v>
      </c>
      <c r="C563" s="45" t="s">
        <v>1799</v>
      </c>
      <c r="D563" s="45" t="s">
        <v>1800</v>
      </c>
      <c r="E563" s="45" t="s">
        <v>1804</v>
      </c>
      <c r="F563" s="45" t="s">
        <v>584</v>
      </c>
      <c r="G563" s="237">
        <f t="shared" si="8"/>
        <v>0</v>
      </c>
    </row>
    <row r="564" spans="1:7">
      <c r="A564" s="45" t="s">
        <v>1805</v>
      </c>
      <c r="B564" s="45" t="s">
        <v>1689</v>
      </c>
      <c r="C564" s="45" t="s">
        <v>1799</v>
      </c>
      <c r="D564" s="45" t="s">
        <v>1800</v>
      </c>
      <c r="E564" s="45" t="s">
        <v>1806</v>
      </c>
      <c r="F564" s="45" t="s">
        <v>584</v>
      </c>
      <c r="G564" s="237">
        <f t="shared" si="8"/>
        <v>0</v>
      </c>
    </row>
    <row r="565" spans="1:7">
      <c r="A565" s="45" t="s">
        <v>1807</v>
      </c>
      <c r="B565" s="45" t="s">
        <v>1689</v>
      </c>
      <c r="C565" s="45" t="s">
        <v>1799</v>
      </c>
      <c r="D565" s="45" t="s">
        <v>1800</v>
      </c>
      <c r="E565" s="45" t="s">
        <v>1808</v>
      </c>
      <c r="F565" s="45" t="s">
        <v>584</v>
      </c>
      <c r="G565" s="237">
        <f t="shared" si="8"/>
        <v>0</v>
      </c>
    </row>
    <row r="566" spans="1:7">
      <c r="A566" s="45" t="s">
        <v>1809</v>
      </c>
      <c r="B566" s="45" t="s">
        <v>1689</v>
      </c>
      <c r="C566" s="45" t="s">
        <v>1799</v>
      </c>
      <c r="D566" s="45" t="s">
        <v>1800</v>
      </c>
      <c r="E566" s="45" t="s">
        <v>1810</v>
      </c>
      <c r="F566" s="45" t="s">
        <v>584</v>
      </c>
      <c r="G566" s="237">
        <f t="shared" si="8"/>
        <v>0</v>
      </c>
    </row>
    <row r="567" spans="1:7">
      <c r="A567" s="45" t="s">
        <v>1811</v>
      </c>
      <c r="B567" s="45" t="s">
        <v>1689</v>
      </c>
      <c r="C567" s="45" t="s">
        <v>1799</v>
      </c>
      <c r="D567" s="45" t="s">
        <v>1800</v>
      </c>
      <c r="E567" s="45" t="s">
        <v>1812</v>
      </c>
      <c r="F567" s="45" t="s">
        <v>584</v>
      </c>
      <c r="G567" s="237">
        <f t="shared" si="8"/>
        <v>0</v>
      </c>
    </row>
    <row r="568" spans="1:7">
      <c r="A568" s="45" t="s">
        <v>1813</v>
      </c>
      <c r="B568" s="45" t="s">
        <v>1689</v>
      </c>
      <c r="C568" s="45" t="s">
        <v>1799</v>
      </c>
      <c r="D568" s="45" t="s">
        <v>1800</v>
      </c>
      <c r="E568" s="45" t="s">
        <v>1814</v>
      </c>
      <c r="F568" s="45" t="s">
        <v>584</v>
      </c>
      <c r="G568" s="237">
        <f t="shared" si="8"/>
        <v>0</v>
      </c>
    </row>
    <row r="569" spans="1:7">
      <c r="A569" s="45" t="s">
        <v>1815</v>
      </c>
      <c r="B569" s="45" t="s">
        <v>1689</v>
      </c>
      <c r="C569" s="45" t="s">
        <v>1799</v>
      </c>
      <c r="D569" s="45" t="s">
        <v>1800</v>
      </c>
      <c r="E569" s="45" t="s">
        <v>1816</v>
      </c>
      <c r="F569" s="45" t="s">
        <v>584</v>
      </c>
      <c r="G569" s="237">
        <f t="shared" si="8"/>
        <v>0</v>
      </c>
    </row>
    <row r="570" spans="1:7">
      <c r="A570" s="45" t="s">
        <v>1817</v>
      </c>
      <c r="B570" s="45" t="s">
        <v>1689</v>
      </c>
      <c r="C570" s="45" t="s">
        <v>1799</v>
      </c>
      <c r="D570" s="45" t="s">
        <v>1800</v>
      </c>
      <c r="E570" s="45" t="s">
        <v>1818</v>
      </c>
      <c r="F570" s="45" t="s">
        <v>584</v>
      </c>
      <c r="G570" s="237">
        <f t="shared" si="8"/>
        <v>0</v>
      </c>
    </row>
    <row r="571" spans="1:7">
      <c r="A571" s="45" t="s">
        <v>1819</v>
      </c>
      <c r="B571" s="45" t="s">
        <v>1689</v>
      </c>
      <c r="C571" s="45" t="s">
        <v>1799</v>
      </c>
      <c r="D571" s="45" t="s">
        <v>1800</v>
      </c>
      <c r="E571" s="45" t="s">
        <v>1820</v>
      </c>
      <c r="F571" s="45" t="s">
        <v>584</v>
      </c>
      <c r="G571" s="237">
        <f t="shared" si="8"/>
        <v>0</v>
      </c>
    </row>
    <row r="572" spans="1:7">
      <c r="A572" s="45" t="s">
        <v>1821</v>
      </c>
      <c r="B572" s="45" t="s">
        <v>1689</v>
      </c>
      <c r="C572" s="45" t="s">
        <v>1799</v>
      </c>
      <c r="D572" s="45" t="s">
        <v>1800</v>
      </c>
      <c r="E572" s="45" t="s">
        <v>1822</v>
      </c>
      <c r="F572" s="45" t="s">
        <v>584</v>
      </c>
      <c r="G572" s="237">
        <f t="shared" si="8"/>
        <v>0</v>
      </c>
    </row>
    <row r="573" spans="1:7">
      <c r="A573" s="45" t="s">
        <v>1823</v>
      </c>
      <c r="B573" s="45" t="s">
        <v>1689</v>
      </c>
      <c r="C573" s="45" t="s">
        <v>1799</v>
      </c>
      <c r="D573" s="45" t="s">
        <v>1800</v>
      </c>
      <c r="E573" s="45" t="s">
        <v>1824</v>
      </c>
      <c r="F573" s="45" t="s">
        <v>584</v>
      </c>
      <c r="G573" s="237">
        <f t="shared" si="8"/>
        <v>0</v>
      </c>
    </row>
    <row r="574" spans="1:7">
      <c r="A574" s="45" t="s">
        <v>1825</v>
      </c>
      <c r="B574" s="45" t="s">
        <v>1689</v>
      </c>
      <c r="C574" s="45" t="s">
        <v>1799</v>
      </c>
      <c r="D574" s="45" t="s">
        <v>1800</v>
      </c>
      <c r="E574" s="45" t="s">
        <v>1826</v>
      </c>
      <c r="F574" s="45" t="s">
        <v>584</v>
      </c>
      <c r="G574" s="237">
        <f t="shared" si="8"/>
        <v>0</v>
      </c>
    </row>
    <row r="575" spans="1:7">
      <c r="A575" s="45" t="s">
        <v>1827</v>
      </c>
      <c r="B575" s="45" t="s">
        <v>1689</v>
      </c>
      <c r="C575" s="45" t="s">
        <v>1799</v>
      </c>
      <c r="D575" s="45" t="s">
        <v>1800</v>
      </c>
      <c r="E575" s="45" t="s">
        <v>1828</v>
      </c>
      <c r="F575" s="45" t="s">
        <v>584</v>
      </c>
      <c r="G575" s="237">
        <f t="shared" si="8"/>
        <v>0</v>
      </c>
    </row>
    <row r="576" spans="1:7">
      <c r="A576" s="45" t="s">
        <v>1829</v>
      </c>
      <c r="B576" s="45" t="s">
        <v>1689</v>
      </c>
      <c r="C576" s="45" t="s">
        <v>1799</v>
      </c>
      <c r="D576" s="45" t="s">
        <v>1800</v>
      </c>
      <c r="E576" s="45" t="s">
        <v>1830</v>
      </c>
      <c r="F576" s="45" t="s">
        <v>584</v>
      </c>
      <c r="G576" s="237">
        <f t="shared" si="8"/>
        <v>0</v>
      </c>
    </row>
    <row r="577" spans="1:7">
      <c r="A577" s="45" t="s">
        <v>1831</v>
      </c>
      <c r="B577" s="45" t="s">
        <v>1689</v>
      </c>
      <c r="C577" s="45" t="s">
        <v>1799</v>
      </c>
      <c r="D577" s="45" t="s">
        <v>1800</v>
      </c>
      <c r="E577" s="45" t="s">
        <v>1832</v>
      </c>
      <c r="F577" s="45" t="s">
        <v>584</v>
      </c>
      <c r="G577" s="237">
        <f t="shared" si="8"/>
        <v>0</v>
      </c>
    </row>
    <row r="578" spans="1:7">
      <c r="A578" s="45" t="s">
        <v>1833</v>
      </c>
      <c r="B578" s="45" t="s">
        <v>1689</v>
      </c>
      <c r="C578" s="45" t="s">
        <v>1799</v>
      </c>
      <c r="D578" s="45" t="s">
        <v>1800</v>
      </c>
      <c r="E578" s="45" t="s">
        <v>1834</v>
      </c>
      <c r="F578" s="45" t="s">
        <v>584</v>
      </c>
      <c r="G578" s="237">
        <f t="shared" ref="G578:G641" si="9">IF(ISNA(MATCH(E578,List04_oktmo_np_range,0)),0,1)</f>
        <v>0</v>
      </c>
    </row>
    <row r="579" spans="1:7">
      <c r="A579" s="45" t="s">
        <v>1835</v>
      </c>
      <c r="B579" s="45" t="s">
        <v>1689</v>
      </c>
      <c r="C579" s="45" t="s">
        <v>1799</v>
      </c>
      <c r="D579" s="45" t="s">
        <v>1800</v>
      </c>
      <c r="E579" s="45" t="s">
        <v>1836</v>
      </c>
      <c r="F579" s="45" t="s">
        <v>584</v>
      </c>
      <c r="G579" s="237">
        <f t="shared" si="9"/>
        <v>0</v>
      </c>
    </row>
    <row r="580" spans="1:7">
      <c r="A580" s="45" t="s">
        <v>1837</v>
      </c>
      <c r="B580" s="45" t="s">
        <v>1689</v>
      </c>
      <c r="C580" s="45" t="s">
        <v>1799</v>
      </c>
      <c r="D580" s="45" t="s">
        <v>1800</v>
      </c>
      <c r="E580" s="45" t="s">
        <v>1838</v>
      </c>
      <c r="F580" s="45" t="s">
        <v>584</v>
      </c>
      <c r="G580" s="237">
        <f t="shared" si="9"/>
        <v>0</v>
      </c>
    </row>
    <row r="581" spans="1:7">
      <c r="A581" s="45" t="s">
        <v>1839</v>
      </c>
      <c r="B581" s="45" t="s">
        <v>1689</v>
      </c>
      <c r="C581" s="45" t="s">
        <v>1799</v>
      </c>
      <c r="D581" s="45" t="s">
        <v>1800</v>
      </c>
      <c r="E581" s="45" t="s">
        <v>1840</v>
      </c>
      <c r="F581" s="45" t="s">
        <v>584</v>
      </c>
      <c r="G581" s="237">
        <f t="shared" si="9"/>
        <v>0</v>
      </c>
    </row>
    <row r="582" spans="1:7">
      <c r="A582" s="45" t="s">
        <v>1841</v>
      </c>
      <c r="B582" s="45" t="s">
        <v>1689</v>
      </c>
      <c r="C582" s="45" t="s">
        <v>1799</v>
      </c>
      <c r="D582" s="45" t="s">
        <v>1800</v>
      </c>
      <c r="E582" s="45" t="s">
        <v>1842</v>
      </c>
      <c r="F582" s="45" t="s">
        <v>584</v>
      </c>
      <c r="G582" s="237">
        <f t="shared" si="9"/>
        <v>0</v>
      </c>
    </row>
    <row r="583" spans="1:7">
      <c r="A583" s="45" t="s">
        <v>1843</v>
      </c>
      <c r="B583" s="45" t="s">
        <v>1689</v>
      </c>
      <c r="C583" s="45" t="s">
        <v>1799</v>
      </c>
      <c r="D583" s="45" t="s">
        <v>1800</v>
      </c>
      <c r="E583" s="45" t="s">
        <v>1844</v>
      </c>
      <c r="F583" s="45" t="s">
        <v>584</v>
      </c>
      <c r="G583" s="237">
        <f t="shared" si="9"/>
        <v>0</v>
      </c>
    </row>
    <row r="584" spans="1:7">
      <c r="A584" s="45" t="s">
        <v>1845</v>
      </c>
      <c r="B584" s="45" t="s">
        <v>1689</v>
      </c>
      <c r="C584" s="45" t="s">
        <v>1799</v>
      </c>
      <c r="D584" s="45" t="s">
        <v>1800</v>
      </c>
      <c r="E584" s="45" t="s">
        <v>1846</v>
      </c>
      <c r="F584" s="45" t="s">
        <v>584</v>
      </c>
      <c r="G584" s="237">
        <f t="shared" si="9"/>
        <v>0</v>
      </c>
    </row>
    <row r="585" spans="1:7">
      <c r="A585" s="45" t="s">
        <v>1847</v>
      </c>
      <c r="B585" s="45" t="s">
        <v>1689</v>
      </c>
      <c r="C585" s="45" t="s">
        <v>1799</v>
      </c>
      <c r="D585" s="45" t="s">
        <v>1800</v>
      </c>
      <c r="E585" s="45" t="s">
        <v>1848</v>
      </c>
      <c r="F585" s="45" t="s">
        <v>627</v>
      </c>
      <c r="G585" s="237">
        <f t="shared" si="9"/>
        <v>0</v>
      </c>
    </row>
    <row r="586" spans="1:7">
      <c r="A586" s="45" t="s">
        <v>1849</v>
      </c>
      <c r="B586" s="45" t="s">
        <v>1689</v>
      </c>
      <c r="C586" s="45" t="s">
        <v>1799</v>
      </c>
      <c r="D586" s="45" t="s">
        <v>1800</v>
      </c>
      <c r="E586" s="45" t="s">
        <v>1850</v>
      </c>
      <c r="F586" s="45" t="s">
        <v>627</v>
      </c>
      <c r="G586" s="237">
        <f t="shared" si="9"/>
        <v>0</v>
      </c>
    </row>
    <row r="587" spans="1:7">
      <c r="A587" s="45" t="s">
        <v>1851</v>
      </c>
      <c r="B587" s="45" t="s">
        <v>1689</v>
      </c>
      <c r="C587" s="45" t="s">
        <v>1799</v>
      </c>
      <c r="D587" s="45" t="s">
        <v>1800</v>
      </c>
      <c r="E587" s="45" t="s">
        <v>1852</v>
      </c>
      <c r="F587" s="45" t="s">
        <v>627</v>
      </c>
      <c r="G587" s="237">
        <f t="shared" si="9"/>
        <v>0</v>
      </c>
    </row>
    <row r="588" spans="1:7">
      <c r="A588" s="45" t="s">
        <v>1853</v>
      </c>
      <c r="B588" s="45" t="s">
        <v>1689</v>
      </c>
      <c r="C588" s="45" t="s">
        <v>1799</v>
      </c>
      <c r="D588" s="45" t="s">
        <v>1800</v>
      </c>
      <c r="E588" s="45" t="s">
        <v>1854</v>
      </c>
      <c r="F588" s="45" t="s">
        <v>627</v>
      </c>
      <c r="G588" s="237">
        <f t="shared" si="9"/>
        <v>0</v>
      </c>
    </row>
    <row r="589" spans="1:7">
      <c r="A589" s="45" t="s">
        <v>1855</v>
      </c>
      <c r="B589" s="45" t="s">
        <v>1689</v>
      </c>
      <c r="C589" s="45" t="s">
        <v>1799</v>
      </c>
      <c r="D589" s="45" t="s">
        <v>1800</v>
      </c>
      <c r="E589" s="45" t="s">
        <v>1856</v>
      </c>
      <c r="F589" s="45" t="s">
        <v>633</v>
      </c>
      <c r="G589" s="237">
        <f t="shared" si="9"/>
        <v>0</v>
      </c>
    </row>
    <row r="590" spans="1:7">
      <c r="A590" s="45" t="s">
        <v>1857</v>
      </c>
      <c r="B590" s="45" t="s">
        <v>1689</v>
      </c>
      <c r="C590" s="45" t="s">
        <v>1799</v>
      </c>
      <c r="D590" s="45" t="s">
        <v>1800</v>
      </c>
      <c r="E590" s="45" t="s">
        <v>1858</v>
      </c>
      <c r="F590" s="45" t="s">
        <v>633</v>
      </c>
      <c r="G590" s="237">
        <f t="shared" si="9"/>
        <v>0</v>
      </c>
    </row>
    <row r="591" spans="1:7">
      <c r="A591" s="45" t="s">
        <v>1861</v>
      </c>
      <c r="B591" s="45" t="s">
        <v>1689</v>
      </c>
      <c r="C591" s="45" t="s">
        <v>1859</v>
      </c>
      <c r="D591" s="45" t="s">
        <v>1860</v>
      </c>
      <c r="E591" s="45" t="s">
        <v>1862</v>
      </c>
      <c r="F591" s="45" t="s">
        <v>584</v>
      </c>
      <c r="G591" s="237">
        <f t="shared" si="9"/>
        <v>0</v>
      </c>
    </row>
    <row r="592" spans="1:7">
      <c r="A592" s="45" t="s">
        <v>1863</v>
      </c>
      <c r="B592" s="45" t="s">
        <v>1689</v>
      </c>
      <c r="C592" s="45" t="s">
        <v>1859</v>
      </c>
      <c r="D592" s="45" t="s">
        <v>1860</v>
      </c>
      <c r="E592" s="45" t="s">
        <v>1864</v>
      </c>
      <c r="F592" s="45" t="s">
        <v>584</v>
      </c>
      <c r="G592" s="237">
        <f t="shared" si="9"/>
        <v>0</v>
      </c>
    </row>
    <row r="593" spans="1:7">
      <c r="A593" s="45" t="s">
        <v>1865</v>
      </c>
      <c r="B593" s="45" t="s">
        <v>1689</v>
      </c>
      <c r="C593" s="45" t="s">
        <v>1859</v>
      </c>
      <c r="D593" s="45" t="s">
        <v>1860</v>
      </c>
      <c r="E593" s="45" t="s">
        <v>1866</v>
      </c>
      <c r="F593" s="45" t="s">
        <v>584</v>
      </c>
      <c r="G593" s="237">
        <f t="shared" si="9"/>
        <v>0</v>
      </c>
    </row>
    <row r="594" spans="1:7">
      <c r="A594" s="45" t="s">
        <v>1867</v>
      </c>
      <c r="B594" s="45" t="s">
        <v>1689</v>
      </c>
      <c r="C594" s="45" t="s">
        <v>1859</v>
      </c>
      <c r="D594" s="45" t="s">
        <v>1860</v>
      </c>
      <c r="E594" s="45" t="s">
        <v>1868</v>
      </c>
      <c r="F594" s="45" t="s">
        <v>584</v>
      </c>
      <c r="G594" s="237">
        <f t="shared" si="9"/>
        <v>0</v>
      </c>
    </row>
    <row r="595" spans="1:7">
      <c r="A595" s="45" t="s">
        <v>1869</v>
      </c>
      <c r="B595" s="45" t="s">
        <v>1689</v>
      </c>
      <c r="C595" s="45" t="s">
        <v>1859</v>
      </c>
      <c r="D595" s="45" t="s">
        <v>1860</v>
      </c>
      <c r="E595" s="45" t="s">
        <v>1870</v>
      </c>
      <c r="F595" s="45" t="s">
        <v>584</v>
      </c>
      <c r="G595" s="237">
        <f t="shared" si="9"/>
        <v>0</v>
      </c>
    </row>
    <row r="596" spans="1:7">
      <c r="A596" s="45" t="s">
        <v>1871</v>
      </c>
      <c r="B596" s="45" t="s">
        <v>1689</v>
      </c>
      <c r="C596" s="45" t="s">
        <v>1859</v>
      </c>
      <c r="D596" s="45" t="s">
        <v>1860</v>
      </c>
      <c r="E596" s="45" t="s">
        <v>1872</v>
      </c>
      <c r="F596" s="45" t="s">
        <v>584</v>
      </c>
      <c r="G596" s="237">
        <f t="shared" si="9"/>
        <v>0</v>
      </c>
    </row>
    <row r="597" spans="1:7">
      <c r="A597" s="45" t="s">
        <v>1873</v>
      </c>
      <c r="B597" s="45" t="s">
        <v>1689</v>
      </c>
      <c r="C597" s="45" t="s">
        <v>1859</v>
      </c>
      <c r="D597" s="45" t="s">
        <v>1860</v>
      </c>
      <c r="E597" s="45" t="s">
        <v>1874</v>
      </c>
      <c r="F597" s="45" t="s">
        <v>584</v>
      </c>
      <c r="G597" s="237">
        <f t="shared" si="9"/>
        <v>0</v>
      </c>
    </row>
    <row r="598" spans="1:7">
      <c r="A598" s="45" t="s">
        <v>1875</v>
      </c>
      <c r="B598" s="45" t="s">
        <v>1689</v>
      </c>
      <c r="C598" s="45" t="s">
        <v>1859</v>
      </c>
      <c r="D598" s="45" t="s">
        <v>1860</v>
      </c>
      <c r="E598" s="45" t="s">
        <v>1876</v>
      </c>
      <c r="F598" s="45" t="s">
        <v>584</v>
      </c>
      <c r="G598" s="237">
        <f t="shared" si="9"/>
        <v>0</v>
      </c>
    </row>
    <row r="599" spans="1:7">
      <c r="A599" s="45" t="s">
        <v>1877</v>
      </c>
      <c r="B599" s="45" t="s">
        <v>1689</v>
      </c>
      <c r="C599" s="45" t="s">
        <v>1859</v>
      </c>
      <c r="D599" s="45" t="s">
        <v>1860</v>
      </c>
      <c r="E599" s="45" t="s">
        <v>1878</v>
      </c>
      <c r="F599" s="45" t="s">
        <v>584</v>
      </c>
      <c r="G599" s="237">
        <f t="shared" si="9"/>
        <v>0</v>
      </c>
    </row>
    <row r="600" spans="1:7">
      <c r="A600" s="45" t="s">
        <v>1879</v>
      </c>
      <c r="B600" s="45" t="s">
        <v>1689</v>
      </c>
      <c r="C600" s="45" t="s">
        <v>1859</v>
      </c>
      <c r="D600" s="45" t="s">
        <v>1860</v>
      </c>
      <c r="E600" s="45" t="s">
        <v>1880</v>
      </c>
      <c r="F600" s="45" t="s">
        <v>584</v>
      </c>
      <c r="G600" s="237">
        <f t="shared" si="9"/>
        <v>0</v>
      </c>
    </row>
    <row r="601" spans="1:7">
      <c r="A601" s="45" t="s">
        <v>1881</v>
      </c>
      <c r="B601" s="45" t="s">
        <v>1689</v>
      </c>
      <c r="C601" s="45" t="s">
        <v>1859</v>
      </c>
      <c r="D601" s="45" t="s">
        <v>1860</v>
      </c>
      <c r="E601" s="45" t="s">
        <v>1882</v>
      </c>
      <c r="F601" s="45" t="s">
        <v>584</v>
      </c>
      <c r="G601" s="237">
        <f t="shared" si="9"/>
        <v>0</v>
      </c>
    </row>
    <row r="602" spans="1:7">
      <c r="A602" s="45" t="s">
        <v>1883</v>
      </c>
      <c r="B602" s="45" t="s">
        <v>1689</v>
      </c>
      <c r="C602" s="45" t="s">
        <v>1859</v>
      </c>
      <c r="D602" s="45" t="s">
        <v>1860</v>
      </c>
      <c r="E602" s="45" t="s">
        <v>1884</v>
      </c>
      <c r="F602" s="45" t="s">
        <v>584</v>
      </c>
      <c r="G602" s="237">
        <f t="shared" si="9"/>
        <v>0</v>
      </c>
    </row>
    <row r="603" spans="1:7">
      <c r="A603" s="45" t="s">
        <v>1885</v>
      </c>
      <c r="B603" s="45" t="s">
        <v>1689</v>
      </c>
      <c r="C603" s="45" t="s">
        <v>1859</v>
      </c>
      <c r="D603" s="45" t="s">
        <v>1860</v>
      </c>
      <c r="E603" s="45" t="s">
        <v>1886</v>
      </c>
      <c r="F603" s="45" t="s">
        <v>584</v>
      </c>
      <c r="G603" s="237">
        <f t="shared" si="9"/>
        <v>0</v>
      </c>
    </row>
    <row r="604" spans="1:7">
      <c r="A604" s="45" t="s">
        <v>1887</v>
      </c>
      <c r="B604" s="45" t="s">
        <v>1689</v>
      </c>
      <c r="C604" s="45" t="s">
        <v>1859</v>
      </c>
      <c r="D604" s="45" t="s">
        <v>1860</v>
      </c>
      <c r="E604" s="45" t="s">
        <v>1888</v>
      </c>
      <c r="F604" s="45" t="s">
        <v>584</v>
      </c>
      <c r="G604" s="237">
        <f t="shared" si="9"/>
        <v>0</v>
      </c>
    </row>
    <row r="605" spans="1:7">
      <c r="A605" s="45" t="s">
        <v>1889</v>
      </c>
      <c r="B605" s="45" t="s">
        <v>1689</v>
      </c>
      <c r="C605" s="45" t="s">
        <v>1859</v>
      </c>
      <c r="D605" s="45" t="s">
        <v>1860</v>
      </c>
      <c r="E605" s="45" t="s">
        <v>1890</v>
      </c>
      <c r="F605" s="45" t="s">
        <v>584</v>
      </c>
      <c r="G605" s="237">
        <f t="shared" si="9"/>
        <v>0</v>
      </c>
    </row>
    <row r="606" spans="1:7">
      <c r="A606" s="45" t="s">
        <v>1891</v>
      </c>
      <c r="B606" s="45" t="s">
        <v>1689</v>
      </c>
      <c r="C606" s="45" t="s">
        <v>1859</v>
      </c>
      <c r="D606" s="45" t="s">
        <v>1860</v>
      </c>
      <c r="E606" s="45" t="s">
        <v>1892</v>
      </c>
      <c r="F606" s="45" t="s">
        <v>584</v>
      </c>
      <c r="G606" s="237">
        <f t="shared" si="9"/>
        <v>0</v>
      </c>
    </row>
    <row r="607" spans="1:7">
      <c r="A607" s="45" t="s">
        <v>1893</v>
      </c>
      <c r="B607" s="45" t="s">
        <v>1689</v>
      </c>
      <c r="C607" s="45" t="s">
        <v>1859</v>
      </c>
      <c r="D607" s="45" t="s">
        <v>1860</v>
      </c>
      <c r="E607" s="45" t="s">
        <v>1894</v>
      </c>
      <c r="F607" s="45" t="s">
        <v>584</v>
      </c>
      <c r="G607" s="237">
        <f t="shared" si="9"/>
        <v>0</v>
      </c>
    </row>
    <row r="608" spans="1:7">
      <c r="A608" s="45" t="s">
        <v>1895</v>
      </c>
      <c r="B608" s="45" t="s">
        <v>1689</v>
      </c>
      <c r="C608" s="45" t="s">
        <v>1859</v>
      </c>
      <c r="D608" s="45" t="s">
        <v>1860</v>
      </c>
      <c r="E608" s="45" t="s">
        <v>1896</v>
      </c>
      <c r="F608" s="45" t="s">
        <v>627</v>
      </c>
      <c r="G608" s="237">
        <f t="shared" si="9"/>
        <v>0</v>
      </c>
    </row>
    <row r="609" spans="1:7">
      <c r="A609" s="45" t="s">
        <v>1897</v>
      </c>
      <c r="B609" s="45" t="s">
        <v>1689</v>
      </c>
      <c r="C609" s="45" t="s">
        <v>1859</v>
      </c>
      <c r="D609" s="45" t="s">
        <v>1860</v>
      </c>
      <c r="E609" s="45" t="s">
        <v>1898</v>
      </c>
      <c r="F609" s="45" t="s">
        <v>627</v>
      </c>
      <c r="G609" s="237">
        <f t="shared" si="9"/>
        <v>0</v>
      </c>
    </row>
    <row r="610" spans="1:7">
      <c r="A610" s="45" t="s">
        <v>1899</v>
      </c>
      <c r="B610" s="45" t="s">
        <v>1689</v>
      </c>
      <c r="C610" s="45" t="s">
        <v>1859</v>
      </c>
      <c r="D610" s="45" t="s">
        <v>1860</v>
      </c>
      <c r="E610" s="45" t="s">
        <v>1900</v>
      </c>
      <c r="F610" s="45" t="s">
        <v>633</v>
      </c>
      <c r="G610" s="237">
        <f t="shared" si="9"/>
        <v>0</v>
      </c>
    </row>
    <row r="611" spans="1:7">
      <c r="A611" s="45" t="s">
        <v>1903</v>
      </c>
      <c r="B611" s="45" t="s">
        <v>1689</v>
      </c>
      <c r="C611" s="45" t="s">
        <v>1901</v>
      </c>
      <c r="D611" s="45" t="s">
        <v>1902</v>
      </c>
      <c r="E611" s="45" t="s">
        <v>1904</v>
      </c>
      <c r="F611" s="45" t="s">
        <v>584</v>
      </c>
      <c r="G611" s="237">
        <f t="shared" si="9"/>
        <v>0</v>
      </c>
    </row>
    <row r="612" spans="1:7">
      <c r="A612" s="45" t="s">
        <v>1905</v>
      </c>
      <c r="B612" s="45" t="s">
        <v>1689</v>
      </c>
      <c r="C612" s="45" t="s">
        <v>1901</v>
      </c>
      <c r="D612" s="45" t="s">
        <v>1902</v>
      </c>
      <c r="E612" s="45" t="s">
        <v>1906</v>
      </c>
      <c r="F612" s="45" t="s">
        <v>584</v>
      </c>
      <c r="G612" s="237">
        <f t="shared" si="9"/>
        <v>0</v>
      </c>
    </row>
    <row r="613" spans="1:7">
      <c r="A613" s="45" t="s">
        <v>1907</v>
      </c>
      <c r="B613" s="45" t="s">
        <v>1689</v>
      </c>
      <c r="C613" s="45" t="s">
        <v>1901</v>
      </c>
      <c r="D613" s="45" t="s">
        <v>1902</v>
      </c>
      <c r="E613" s="45" t="s">
        <v>1908</v>
      </c>
      <c r="F613" s="45" t="s">
        <v>584</v>
      </c>
      <c r="G613" s="237">
        <f t="shared" si="9"/>
        <v>0</v>
      </c>
    </row>
    <row r="614" spans="1:7">
      <c r="A614" s="45" t="s">
        <v>1909</v>
      </c>
      <c r="B614" s="45" t="s">
        <v>1689</v>
      </c>
      <c r="C614" s="45" t="s">
        <v>1901</v>
      </c>
      <c r="D614" s="45" t="s">
        <v>1902</v>
      </c>
      <c r="E614" s="45" t="s">
        <v>1910</v>
      </c>
      <c r="F614" s="45" t="s">
        <v>584</v>
      </c>
      <c r="G614" s="237">
        <f t="shared" si="9"/>
        <v>0</v>
      </c>
    </row>
    <row r="615" spans="1:7">
      <c r="A615" s="45" t="s">
        <v>1911</v>
      </c>
      <c r="B615" s="45" t="s">
        <v>1689</v>
      </c>
      <c r="C615" s="45" t="s">
        <v>1901</v>
      </c>
      <c r="D615" s="45" t="s">
        <v>1902</v>
      </c>
      <c r="E615" s="45" t="s">
        <v>1912</v>
      </c>
      <c r="F615" s="45" t="s">
        <v>584</v>
      </c>
      <c r="G615" s="237">
        <f t="shared" si="9"/>
        <v>0</v>
      </c>
    </row>
    <row r="616" spans="1:7">
      <c r="A616" s="45" t="s">
        <v>1827</v>
      </c>
      <c r="B616" s="45" t="s">
        <v>1689</v>
      </c>
      <c r="C616" s="45" t="s">
        <v>1901</v>
      </c>
      <c r="D616" s="45" t="s">
        <v>1902</v>
      </c>
      <c r="E616" s="45" t="s">
        <v>1913</v>
      </c>
      <c r="F616" s="45" t="s">
        <v>584</v>
      </c>
      <c r="G616" s="237">
        <f t="shared" si="9"/>
        <v>0</v>
      </c>
    </row>
    <row r="617" spans="1:7">
      <c r="A617" s="45" t="s">
        <v>1914</v>
      </c>
      <c r="B617" s="45" t="s">
        <v>1689</v>
      </c>
      <c r="C617" s="45" t="s">
        <v>1901</v>
      </c>
      <c r="D617" s="45" t="s">
        <v>1902</v>
      </c>
      <c r="E617" s="45" t="s">
        <v>1915</v>
      </c>
      <c r="F617" s="45" t="s">
        <v>584</v>
      </c>
      <c r="G617" s="237">
        <f t="shared" si="9"/>
        <v>0</v>
      </c>
    </row>
    <row r="618" spans="1:7">
      <c r="A618" s="45" t="s">
        <v>1916</v>
      </c>
      <c r="B618" s="45" t="s">
        <v>1689</v>
      </c>
      <c r="C618" s="45" t="s">
        <v>1901</v>
      </c>
      <c r="D618" s="45" t="s">
        <v>1902</v>
      </c>
      <c r="E618" s="45" t="s">
        <v>1917</v>
      </c>
      <c r="F618" s="45" t="s">
        <v>584</v>
      </c>
      <c r="G618" s="237">
        <f t="shared" si="9"/>
        <v>0</v>
      </c>
    </row>
    <row r="619" spans="1:7">
      <c r="A619" s="45" t="s">
        <v>1918</v>
      </c>
      <c r="B619" s="45" t="s">
        <v>1689</v>
      </c>
      <c r="C619" s="45" t="s">
        <v>1901</v>
      </c>
      <c r="D619" s="45" t="s">
        <v>1902</v>
      </c>
      <c r="E619" s="45" t="s">
        <v>1919</v>
      </c>
      <c r="F619" s="45" t="s">
        <v>584</v>
      </c>
      <c r="G619" s="237">
        <f t="shared" si="9"/>
        <v>0</v>
      </c>
    </row>
    <row r="620" spans="1:7">
      <c r="A620" s="45" t="s">
        <v>1920</v>
      </c>
      <c r="B620" s="45" t="s">
        <v>1689</v>
      </c>
      <c r="C620" s="45" t="s">
        <v>1901</v>
      </c>
      <c r="D620" s="45" t="s">
        <v>1902</v>
      </c>
      <c r="E620" s="45" t="s">
        <v>1921</v>
      </c>
      <c r="F620" s="45" t="s">
        <v>584</v>
      </c>
      <c r="G620" s="237">
        <f t="shared" si="9"/>
        <v>0</v>
      </c>
    </row>
    <row r="621" spans="1:7">
      <c r="A621" s="45" t="s">
        <v>1922</v>
      </c>
      <c r="B621" s="45" t="s">
        <v>1689</v>
      </c>
      <c r="C621" s="45" t="s">
        <v>1901</v>
      </c>
      <c r="D621" s="45" t="s">
        <v>1902</v>
      </c>
      <c r="E621" s="45" t="s">
        <v>1923</v>
      </c>
      <c r="F621" s="45" t="s">
        <v>633</v>
      </c>
      <c r="G621" s="237">
        <f t="shared" si="9"/>
        <v>0</v>
      </c>
    </row>
    <row r="622" spans="1:7">
      <c r="A622" s="45" t="s">
        <v>1926</v>
      </c>
      <c r="B622" s="45" t="s">
        <v>1924</v>
      </c>
      <c r="C622" s="45" t="s">
        <v>1924</v>
      </c>
      <c r="D622" s="45" t="s">
        <v>1925</v>
      </c>
      <c r="E622" s="45" t="s">
        <v>1927</v>
      </c>
      <c r="F622" s="45" t="s">
        <v>630</v>
      </c>
      <c r="G622" s="237">
        <f t="shared" si="9"/>
        <v>0</v>
      </c>
    </row>
    <row r="623" spans="1:7">
      <c r="A623" s="45" t="s">
        <v>1931</v>
      </c>
      <c r="B623" s="45" t="s">
        <v>1928</v>
      </c>
      <c r="C623" s="45" t="s">
        <v>1929</v>
      </c>
      <c r="D623" s="45" t="s">
        <v>1930</v>
      </c>
      <c r="E623" s="45" t="s">
        <v>1932</v>
      </c>
      <c r="F623" s="45" t="s">
        <v>1165</v>
      </c>
      <c r="G623" s="237">
        <f t="shared" si="9"/>
        <v>0</v>
      </c>
    </row>
    <row r="624" spans="1:7">
      <c r="A624" s="45" t="s">
        <v>1934</v>
      </c>
      <c r="B624" s="45" t="s">
        <v>1928</v>
      </c>
      <c r="C624" s="45" t="s">
        <v>1929</v>
      </c>
      <c r="D624" s="45" t="s">
        <v>1933</v>
      </c>
      <c r="E624" s="45" t="s">
        <v>1935</v>
      </c>
      <c r="F624" s="45" t="s">
        <v>584</v>
      </c>
      <c r="G624" s="237">
        <f t="shared" si="9"/>
        <v>0</v>
      </c>
    </row>
    <row r="625" spans="1:7">
      <c r="A625" s="45" t="s">
        <v>1936</v>
      </c>
      <c r="B625" s="45" t="s">
        <v>1928</v>
      </c>
      <c r="C625" s="45" t="s">
        <v>1929</v>
      </c>
      <c r="D625" s="45" t="s">
        <v>1933</v>
      </c>
      <c r="E625" s="45" t="s">
        <v>1937</v>
      </c>
      <c r="F625" s="45" t="s">
        <v>584</v>
      </c>
      <c r="G625" s="237">
        <f t="shared" si="9"/>
        <v>0</v>
      </c>
    </row>
    <row r="626" spans="1:7">
      <c r="A626" s="45" t="s">
        <v>1938</v>
      </c>
      <c r="B626" s="45" t="s">
        <v>1928</v>
      </c>
      <c r="C626" s="45" t="s">
        <v>1929</v>
      </c>
      <c r="D626" s="45" t="s">
        <v>1933</v>
      </c>
      <c r="E626" s="45" t="s">
        <v>1939</v>
      </c>
      <c r="F626" s="45" t="s">
        <v>584</v>
      </c>
      <c r="G626" s="237">
        <f t="shared" si="9"/>
        <v>0</v>
      </c>
    </row>
    <row r="627" spans="1:7">
      <c r="A627" s="45" t="s">
        <v>1940</v>
      </c>
      <c r="B627" s="45" t="s">
        <v>1928</v>
      </c>
      <c r="C627" s="45" t="s">
        <v>1929</v>
      </c>
      <c r="D627" s="45" t="s">
        <v>1933</v>
      </c>
      <c r="E627" s="45" t="s">
        <v>1941</v>
      </c>
      <c r="F627" s="45" t="s">
        <v>584</v>
      </c>
      <c r="G627" s="237">
        <f t="shared" si="9"/>
        <v>0</v>
      </c>
    </row>
    <row r="628" spans="1:7">
      <c r="A628" s="45" t="s">
        <v>1942</v>
      </c>
      <c r="B628" s="45" t="s">
        <v>1928</v>
      </c>
      <c r="C628" s="45" t="s">
        <v>1929</v>
      </c>
      <c r="D628" s="45" t="s">
        <v>1933</v>
      </c>
      <c r="E628" s="45" t="s">
        <v>1943</v>
      </c>
      <c r="F628" s="45" t="s">
        <v>584</v>
      </c>
      <c r="G628" s="237">
        <f t="shared" si="9"/>
        <v>0</v>
      </c>
    </row>
    <row r="629" spans="1:7">
      <c r="A629" s="45" t="s">
        <v>1944</v>
      </c>
      <c r="B629" s="45" t="s">
        <v>1928</v>
      </c>
      <c r="C629" s="45" t="s">
        <v>1929</v>
      </c>
      <c r="D629" s="45" t="s">
        <v>1933</v>
      </c>
      <c r="E629" s="45" t="s">
        <v>1945</v>
      </c>
      <c r="F629" s="45" t="s">
        <v>584</v>
      </c>
      <c r="G629" s="237">
        <f t="shared" si="9"/>
        <v>0</v>
      </c>
    </row>
    <row r="630" spans="1:7">
      <c r="A630" s="45" t="s">
        <v>1946</v>
      </c>
      <c r="B630" s="45" t="s">
        <v>1928</v>
      </c>
      <c r="C630" s="45" t="s">
        <v>1929</v>
      </c>
      <c r="D630" s="45" t="s">
        <v>1933</v>
      </c>
      <c r="E630" s="45" t="s">
        <v>1947</v>
      </c>
      <c r="F630" s="45" t="s">
        <v>584</v>
      </c>
      <c r="G630" s="237">
        <f t="shared" si="9"/>
        <v>0</v>
      </c>
    </row>
    <row r="631" spans="1:7">
      <c r="A631" s="45" t="s">
        <v>1948</v>
      </c>
      <c r="B631" s="45" t="s">
        <v>1928</v>
      </c>
      <c r="C631" s="45" t="s">
        <v>1929</v>
      </c>
      <c r="D631" s="45" t="s">
        <v>1933</v>
      </c>
      <c r="E631" s="45" t="s">
        <v>1949</v>
      </c>
      <c r="F631" s="45" t="s">
        <v>584</v>
      </c>
      <c r="G631" s="237">
        <f t="shared" si="9"/>
        <v>0</v>
      </c>
    </row>
    <row r="632" spans="1:7">
      <c r="A632" s="45" t="s">
        <v>1952</v>
      </c>
      <c r="B632" s="45" t="s">
        <v>1928</v>
      </c>
      <c r="C632" s="45" t="s">
        <v>1950</v>
      </c>
      <c r="D632" s="45" t="s">
        <v>1951</v>
      </c>
      <c r="E632" s="45" t="s">
        <v>1953</v>
      </c>
      <c r="F632" s="45" t="s">
        <v>584</v>
      </c>
      <c r="G632" s="237">
        <f t="shared" si="9"/>
        <v>0</v>
      </c>
    </row>
    <row r="633" spans="1:7">
      <c r="A633" s="45" t="s">
        <v>1954</v>
      </c>
      <c r="B633" s="45" t="s">
        <v>1928</v>
      </c>
      <c r="C633" s="45" t="s">
        <v>1950</v>
      </c>
      <c r="D633" s="45" t="s">
        <v>1951</v>
      </c>
      <c r="E633" s="45" t="s">
        <v>1955</v>
      </c>
      <c r="F633" s="45" t="s">
        <v>584</v>
      </c>
      <c r="G633" s="237">
        <f t="shared" si="9"/>
        <v>0</v>
      </c>
    </row>
    <row r="634" spans="1:7">
      <c r="A634" s="45" t="s">
        <v>1956</v>
      </c>
      <c r="B634" s="45" t="s">
        <v>1928</v>
      </c>
      <c r="C634" s="45" t="s">
        <v>1950</v>
      </c>
      <c r="D634" s="45" t="s">
        <v>1951</v>
      </c>
      <c r="E634" s="45" t="s">
        <v>1957</v>
      </c>
      <c r="F634" s="45" t="s">
        <v>584</v>
      </c>
      <c r="G634" s="237">
        <f t="shared" si="9"/>
        <v>0</v>
      </c>
    </row>
    <row r="635" spans="1:7">
      <c r="A635" s="45" t="s">
        <v>1958</v>
      </c>
      <c r="B635" s="45" t="s">
        <v>1928</v>
      </c>
      <c r="C635" s="45" t="s">
        <v>1950</v>
      </c>
      <c r="D635" s="45" t="s">
        <v>1951</v>
      </c>
      <c r="E635" s="45" t="s">
        <v>1959</v>
      </c>
      <c r="F635" s="45" t="s">
        <v>584</v>
      </c>
      <c r="G635" s="237">
        <f t="shared" si="9"/>
        <v>0</v>
      </c>
    </row>
    <row r="636" spans="1:7">
      <c r="A636" s="45" t="s">
        <v>1960</v>
      </c>
      <c r="B636" s="45" t="s">
        <v>1928</v>
      </c>
      <c r="C636" s="45" t="s">
        <v>1950</v>
      </c>
      <c r="D636" s="45" t="s">
        <v>1951</v>
      </c>
      <c r="E636" s="45" t="s">
        <v>1961</v>
      </c>
      <c r="F636" s="45" t="s">
        <v>584</v>
      </c>
      <c r="G636" s="237">
        <f t="shared" si="9"/>
        <v>0</v>
      </c>
    </row>
    <row r="637" spans="1:7">
      <c r="A637" s="45" t="s">
        <v>1962</v>
      </c>
      <c r="B637" s="45" t="s">
        <v>1928</v>
      </c>
      <c r="C637" s="45" t="s">
        <v>1950</v>
      </c>
      <c r="D637" s="45" t="s">
        <v>1951</v>
      </c>
      <c r="E637" s="45" t="s">
        <v>1963</v>
      </c>
      <c r="F637" s="45" t="s">
        <v>1964</v>
      </c>
      <c r="G637" s="237">
        <f t="shared" si="9"/>
        <v>0</v>
      </c>
    </row>
    <row r="638" spans="1:7">
      <c r="A638" s="45" t="s">
        <v>1965</v>
      </c>
      <c r="B638" s="45" t="s">
        <v>1928</v>
      </c>
      <c r="C638" s="45" t="s">
        <v>1950</v>
      </c>
      <c r="D638" s="45" t="s">
        <v>1951</v>
      </c>
      <c r="E638" s="45" t="s">
        <v>1966</v>
      </c>
      <c r="F638" s="45" t="s">
        <v>1964</v>
      </c>
      <c r="G638" s="237">
        <f t="shared" si="9"/>
        <v>0</v>
      </c>
    </row>
    <row r="639" spans="1:7">
      <c r="A639" s="45" t="s">
        <v>1967</v>
      </c>
      <c r="B639" s="45" t="s">
        <v>1928</v>
      </c>
      <c r="C639" s="45" t="s">
        <v>1950</v>
      </c>
      <c r="D639" s="45" t="s">
        <v>1951</v>
      </c>
      <c r="E639" s="45" t="s">
        <v>1968</v>
      </c>
      <c r="F639" s="45" t="s">
        <v>1969</v>
      </c>
      <c r="G639" s="237">
        <f t="shared" si="9"/>
        <v>0</v>
      </c>
    </row>
    <row r="640" spans="1:7">
      <c r="A640" s="45" t="s">
        <v>1970</v>
      </c>
      <c r="B640" s="45" t="s">
        <v>1928</v>
      </c>
      <c r="C640" s="45" t="s">
        <v>1950</v>
      </c>
      <c r="D640" s="45" t="s">
        <v>1951</v>
      </c>
      <c r="E640" s="45" t="s">
        <v>1971</v>
      </c>
      <c r="F640" s="45" t="s">
        <v>627</v>
      </c>
      <c r="G640" s="237">
        <f t="shared" si="9"/>
        <v>0</v>
      </c>
    </row>
    <row r="641" spans="1:7">
      <c r="A641" s="45" t="s">
        <v>1972</v>
      </c>
      <c r="B641" s="45" t="s">
        <v>1928</v>
      </c>
      <c r="C641" s="45" t="s">
        <v>1950</v>
      </c>
      <c r="D641" s="45" t="s">
        <v>1951</v>
      </c>
      <c r="E641" s="45" t="s">
        <v>1973</v>
      </c>
      <c r="F641" s="45" t="s">
        <v>633</v>
      </c>
      <c r="G641" s="237">
        <f t="shared" si="9"/>
        <v>0</v>
      </c>
    </row>
    <row r="642" spans="1:7">
      <c r="A642" s="45" t="s">
        <v>1975</v>
      </c>
      <c r="B642" s="45" t="s">
        <v>1928</v>
      </c>
      <c r="C642" s="45" t="s">
        <v>1464</v>
      </c>
      <c r="D642" s="45" t="s">
        <v>1974</v>
      </c>
      <c r="E642" s="45" t="s">
        <v>1976</v>
      </c>
      <c r="F642" s="45" t="s">
        <v>584</v>
      </c>
      <c r="G642" s="237">
        <f t="shared" ref="G642:G705" si="10">IF(ISNA(MATCH(E642,List04_oktmo_np_range,0)),0,1)</f>
        <v>0</v>
      </c>
    </row>
    <row r="643" spans="1:7">
      <c r="A643" s="45" t="s">
        <v>1977</v>
      </c>
      <c r="B643" s="45" t="s">
        <v>1928</v>
      </c>
      <c r="C643" s="45" t="s">
        <v>1464</v>
      </c>
      <c r="D643" s="45" t="s">
        <v>1974</v>
      </c>
      <c r="E643" s="45" t="s">
        <v>1978</v>
      </c>
      <c r="F643" s="45" t="s">
        <v>627</v>
      </c>
      <c r="G643" s="237">
        <f t="shared" si="10"/>
        <v>0</v>
      </c>
    </row>
    <row r="644" spans="1:7">
      <c r="A644" s="45" t="s">
        <v>1979</v>
      </c>
      <c r="B644" s="45" t="s">
        <v>1928</v>
      </c>
      <c r="C644" s="45" t="s">
        <v>1464</v>
      </c>
      <c r="D644" s="45" t="s">
        <v>1974</v>
      </c>
      <c r="E644" s="45" t="s">
        <v>1980</v>
      </c>
      <c r="F644" s="45" t="s">
        <v>627</v>
      </c>
      <c r="G644" s="237">
        <f t="shared" si="10"/>
        <v>0</v>
      </c>
    </row>
    <row r="645" spans="1:7">
      <c r="A645" s="45" t="s">
        <v>1983</v>
      </c>
      <c r="B645" s="45" t="s">
        <v>1928</v>
      </c>
      <c r="C645" s="45" t="s">
        <v>1981</v>
      </c>
      <c r="D645" s="45" t="s">
        <v>1982</v>
      </c>
      <c r="E645" s="45" t="s">
        <v>1984</v>
      </c>
      <c r="F645" s="45" t="s">
        <v>584</v>
      </c>
      <c r="G645" s="237">
        <f t="shared" si="10"/>
        <v>0</v>
      </c>
    </row>
    <row r="646" spans="1:7">
      <c r="A646" s="45" t="s">
        <v>591</v>
      </c>
      <c r="B646" s="45" t="s">
        <v>1928</v>
      </c>
      <c r="C646" s="45" t="s">
        <v>1981</v>
      </c>
      <c r="D646" s="45" t="s">
        <v>1982</v>
      </c>
      <c r="E646" s="45" t="s">
        <v>1985</v>
      </c>
      <c r="F646" s="45" t="s">
        <v>584</v>
      </c>
      <c r="G646" s="237">
        <f t="shared" si="10"/>
        <v>0</v>
      </c>
    </row>
    <row r="647" spans="1:7">
      <c r="A647" s="45" t="s">
        <v>1986</v>
      </c>
      <c r="B647" s="45" t="s">
        <v>1928</v>
      </c>
      <c r="C647" s="45" t="s">
        <v>1981</v>
      </c>
      <c r="D647" s="45" t="s">
        <v>1982</v>
      </c>
      <c r="E647" s="45" t="s">
        <v>1987</v>
      </c>
      <c r="F647" s="45" t="s">
        <v>584</v>
      </c>
      <c r="G647" s="237">
        <f t="shared" si="10"/>
        <v>0</v>
      </c>
    </row>
    <row r="648" spans="1:7">
      <c r="A648" s="45" t="s">
        <v>1988</v>
      </c>
      <c r="B648" s="45" t="s">
        <v>1928</v>
      </c>
      <c r="C648" s="45" t="s">
        <v>1981</v>
      </c>
      <c r="D648" s="45" t="s">
        <v>1982</v>
      </c>
      <c r="E648" s="45" t="s">
        <v>1989</v>
      </c>
      <c r="F648" s="45" t="s">
        <v>584</v>
      </c>
      <c r="G648" s="237">
        <f t="shared" si="10"/>
        <v>0</v>
      </c>
    </row>
    <row r="649" spans="1:7">
      <c r="A649" s="45" t="s">
        <v>1990</v>
      </c>
      <c r="B649" s="45" t="s">
        <v>1928</v>
      </c>
      <c r="C649" s="45" t="s">
        <v>1981</v>
      </c>
      <c r="D649" s="45" t="s">
        <v>1982</v>
      </c>
      <c r="E649" s="45" t="s">
        <v>1991</v>
      </c>
      <c r="F649" s="45" t="s">
        <v>584</v>
      </c>
      <c r="G649" s="237">
        <f t="shared" si="10"/>
        <v>0</v>
      </c>
    </row>
    <row r="650" spans="1:7">
      <c r="A650" s="45" t="s">
        <v>1992</v>
      </c>
      <c r="B650" s="45" t="s">
        <v>1928</v>
      </c>
      <c r="C650" s="45" t="s">
        <v>1981</v>
      </c>
      <c r="D650" s="45" t="s">
        <v>1982</v>
      </c>
      <c r="E650" s="45" t="s">
        <v>1993</v>
      </c>
      <c r="F650" s="45" t="s">
        <v>584</v>
      </c>
      <c r="G650" s="237">
        <f t="shared" si="10"/>
        <v>0</v>
      </c>
    </row>
    <row r="651" spans="1:7">
      <c r="A651" s="45" t="s">
        <v>1994</v>
      </c>
      <c r="B651" s="45" t="s">
        <v>1928</v>
      </c>
      <c r="C651" s="45" t="s">
        <v>1981</v>
      </c>
      <c r="D651" s="45" t="s">
        <v>1982</v>
      </c>
      <c r="E651" s="45" t="s">
        <v>1995</v>
      </c>
      <c r="F651" s="45" t="s">
        <v>584</v>
      </c>
      <c r="G651" s="237">
        <f t="shared" si="10"/>
        <v>0</v>
      </c>
    </row>
    <row r="652" spans="1:7">
      <c r="A652" s="45" t="s">
        <v>1996</v>
      </c>
      <c r="B652" s="45" t="s">
        <v>1928</v>
      </c>
      <c r="C652" s="45" t="s">
        <v>1981</v>
      </c>
      <c r="D652" s="45" t="s">
        <v>1982</v>
      </c>
      <c r="E652" s="45" t="s">
        <v>1997</v>
      </c>
      <c r="F652" s="45" t="s">
        <v>584</v>
      </c>
      <c r="G652" s="237">
        <f t="shared" si="10"/>
        <v>0</v>
      </c>
    </row>
    <row r="653" spans="1:7">
      <c r="A653" s="45" t="s">
        <v>1998</v>
      </c>
      <c r="B653" s="45" t="s">
        <v>1928</v>
      </c>
      <c r="C653" s="45" t="s">
        <v>1981</v>
      </c>
      <c r="D653" s="45" t="s">
        <v>1982</v>
      </c>
      <c r="E653" s="45" t="s">
        <v>1999</v>
      </c>
      <c r="F653" s="45" t="s">
        <v>633</v>
      </c>
      <c r="G653" s="237">
        <f t="shared" si="10"/>
        <v>0</v>
      </c>
    </row>
    <row r="654" spans="1:7">
      <c r="A654" s="45" t="s">
        <v>2000</v>
      </c>
      <c r="B654" s="45" t="s">
        <v>1928</v>
      </c>
      <c r="C654" s="45" t="s">
        <v>1981</v>
      </c>
      <c r="D654" s="45" t="s">
        <v>1982</v>
      </c>
      <c r="E654" s="45" t="s">
        <v>2001</v>
      </c>
      <c r="F654" s="45" t="s">
        <v>633</v>
      </c>
      <c r="G654" s="237">
        <f t="shared" si="10"/>
        <v>0</v>
      </c>
    </row>
    <row r="655" spans="1:7">
      <c r="A655" s="45" t="s">
        <v>2002</v>
      </c>
      <c r="B655" s="45" t="s">
        <v>1928</v>
      </c>
      <c r="C655" s="45" t="s">
        <v>1981</v>
      </c>
      <c r="D655" s="45" t="s">
        <v>1982</v>
      </c>
      <c r="E655" s="45" t="s">
        <v>2003</v>
      </c>
      <c r="F655" s="45" t="s">
        <v>633</v>
      </c>
      <c r="G655" s="237">
        <f t="shared" si="10"/>
        <v>0</v>
      </c>
    </row>
    <row r="656" spans="1:7">
      <c r="A656" s="45" t="s">
        <v>2006</v>
      </c>
      <c r="B656" s="45" t="s">
        <v>1928</v>
      </c>
      <c r="C656" s="45" t="s">
        <v>2004</v>
      </c>
      <c r="D656" s="45" t="s">
        <v>2005</v>
      </c>
      <c r="E656" s="45" t="s">
        <v>2007</v>
      </c>
      <c r="F656" s="45" t="s">
        <v>584</v>
      </c>
      <c r="G656" s="237">
        <f t="shared" si="10"/>
        <v>0</v>
      </c>
    </row>
    <row r="657" spans="1:7">
      <c r="A657" s="45" t="s">
        <v>2008</v>
      </c>
      <c r="B657" s="45" t="s">
        <v>1928</v>
      </c>
      <c r="C657" s="45" t="s">
        <v>2004</v>
      </c>
      <c r="D657" s="45" t="s">
        <v>2005</v>
      </c>
      <c r="E657" s="45" t="s">
        <v>2009</v>
      </c>
      <c r="F657" s="45" t="s">
        <v>584</v>
      </c>
      <c r="G657" s="237">
        <f t="shared" si="10"/>
        <v>0</v>
      </c>
    </row>
    <row r="658" spans="1:7">
      <c r="A658" s="45" t="s">
        <v>2010</v>
      </c>
      <c r="B658" s="45" t="s">
        <v>1928</v>
      </c>
      <c r="C658" s="45" t="s">
        <v>2004</v>
      </c>
      <c r="D658" s="45" t="s">
        <v>2005</v>
      </c>
      <c r="E658" s="45" t="s">
        <v>2011</v>
      </c>
      <c r="F658" s="45" t="s">
        <v>584</v>
      </c>
      <c r="G658" s="237">
        <f t="shared" si="10"/>
        <v>0</v>
      </c>
    </row>
    <row r="659" spans="1:7">
      <c r="A659" s="45" t="s">
        <v>2012</v>
      </c>
      <c r="B659" s="45" t="s">
        <v>1928</v>
      </c>
      <c r="C659" s="45" t="s">
        <v>2004</v>
      </c>
      <c r="D659" s="45" t="s">
        <v>2005</v>
      </c>
      <c r="E659" s="45" t="s">
        <v>2013</v>
      </c>
      <c r="F659" s="45" t="s">
        <v>627</v>
      </c>
      <c r="G659" s="237">
        <f t="shared" si="10"/>
        <v>0</v>
      </c>
    </row>
    <row r="660" spans="1:7">
      <c r="A660" s="45" t="s">
        <v>2014</v>
      </c>
      <c r="B660" s="45" t="s">
        <v>1928</v>
      </c>
      <c r="C660" s="45" t="s">
        <v>2004</v>
      </c>
      <c r="D660" s="45" t="s">
        <v>2005</v>
      </c>
      <c r="E660" s="45" t="s">
        <v>2015</v>
      </c>
      <c r="F660" s="45" t="s">
        <v>627</v>
      </c>
      <c r="G660" s="237">
        <f t="shared" si="10"/>
        <v>0</v>
      </c>
    </row>
    <row r="661" spans="1:7">
      <c r="A661" s="45" t="s">
        <v>2018</v>
      </c>
      <c r="B661" s="45" t="s">
        <v>1928</v>
      </c>
      <c r="C661" s="45" t="s">
        <v>2016</v>
      </c>
      <c r="D661" s="45" t="s">
        <v>2017</v>
      </c>
      <c r="E661" s="45" t="s">
        <v>2019</v>
      </c>
      <c r="F661" s="45" t="s">
        <v>584</v>
      </c>
      <c r="G661" s="237">
        <f t="shared" si="10"/>
        <v>0</v>
      </c>
    </row>
    <row r="662" spans="1:7">
      <c r="A662" s="45" t="s">
        <v>2020</v>
      </c>
      <c r="B662" s="45" t="s">
        <v>1928</v>
      </c>
      <c r="C662" s="45" t="s">
        <v>2016</v>
      </c>
      <c r="D662" s="45" t="s">
        <v>2017</v>
      </c>
      <c r="E662" s="45" t="s">
        <v>2021</v>
      </c>
      <c r="F662" s="45" t="s">
        <v>584</v>
      </c>
      <c r="G662" s="237">
        <f t="shared" si="10"/>
        <v>0</v>
      </c>
    </row>
    <row r="663" spans="1:7">
      <c r="A663" s="45" t="s">
        <v>2022</v>
      </c>
      <c r="B663" s="45" t="s">
        <v>1928</v>
      </c>
      <c r="C663" s="45" t="s">
        <v>2016</v>
      </c>
      <c r="D663" s="45" t="s">
        <v>2017</v>
      </c>
      <c r="E663" s="45" t="s">
        <v>2023</v>
      </c>
      <c r="F663" s="45" t="s">
        <v>584</v>
      </c>
      <c r="G663" s="237">
        <f t="shared" si="10"/>
        <v>0</v>
      </c>
    </row>
    <row r="664" spans="1:7">
      <c r="A664" s="45" t="s">
        <v>2024</v>
      </c>
      <c r="B664" s="45" t="s">
        <v>1928</v>
      </c>
      <c r="C664" s="45" t="s">
        <v>2016</v>
      </c>
      <c r="D664" s="45" t="s">
        <v>2017</v>
      </c>
      <c r="E664" s="45" t="s">
        <v>2025</v>
      </c>
      <c r="F664" s="45" t="s">
        <v>584</v>
      </c>
      <c r="G664" s="237">
        <f t="shared" si="10"/>
        <v>0</v>
      </c>
    </row>
    <row r="665" spans="1:7">
      <c r="A665" s="45" t="s">
        <v>2026</v>
      </c>
      <c r="B665" s="45" t="s">
        <v>1928</v>
      </c>
      <c r="C665" s="45" t="s">
        <v>2016</v>
      </c>
      <c r="D665" s="45" t="s">
        <v>2017</v>
      </c>
      <c r="E665" s="45" t="s">
        <v>2027</v>
      </c>
      <c r="F665" s="45" t="s">
        <v>584</v>
      </c>
      <c r="G665" s="237">
        <f t="shared" si="10"/>
        <v>0</v>
      </c>
    </row>
    <row r="666" spans="1:7">
      <c r="A666" s="45" t="s">
        <v>2028</v>
      </c>
      <c r="B666" s="45" t="s">
        <v>1928</v>
      </c>
      <c r="C666" s="45" t="s">
        <v>2016</v>
      </c>
      <c r="D666" s="45" t="s">
        <v>2017</v>
      </c>
      <c r="E666" s="45" t="s">
        <v>2029</v>
      </c>
      <c r="F666" s="45" t="s">
        <v>584</v>
      </c>
      <c r="G666" s="237">
        <f t="shared" si="10"/>
        <v>0</v>
      </c>
    </row>
    <row r="667" spans="1:7">
      <c r="A667" s="45" t="s">
        <v>2106</v>
      </c>
      <c r="B667" s="45" t="s">
        <v>1928</v>
      </c>
      <c r="C667" s="45" t="s">
        <v>2016</v>
      </c>
      <c r="D667" s="45" t="s">
        <v>2017</v>
      </c>
      <c r="E667" s="45" t="s">
        <v>9128</v>
      </c>
      <c r="F667" s="45" t="s">
        <v>584</v>
      </c>
      <c r="G667" s="237">
        <f t="shared" si="10"/>
        <v>0</v>
      </c>
    </row>
    <row r="668" spans="1:7">
      <c r="A668" s="45" t="s">
        <v>2030</v>
      </c>
      <c r="B668" s="45" t="s">
        <v>1928</v>
      </c>
      <c r="C668" s="45" t="s">
        <v>2016</v>
      </c>
      <c r="D668" s="45" t="s">
        <v>2017</v>
      </c>
      <c r="E668" s="45" t="s">
        <v>2031</v>
      </c>
      <c r="F668" s="45" t="s">
        <v>584</v>
      </c>
      <c r="G668" s="237">
        <f t="shared" si="10"/>
        <v>0</v>
      </c>
    </row>
    <row r="669" spans="1:7">
      <c r="A669" s="45" t="s">
        <v>2032</v>
      </c>
      <c r="B669" s="45" t="s">
        <v>1928</v>
      </c>
      <c r="C669" s="45" t="s">
        <v>2016</v>
      </c>
      <c r="D669" s="45" t="s">
        <v>2017</v>
      </c>
      <c r="E669" s="45" t="s">
        <v>2033</v>
      </c>
      <c r="F669" s="45" t="s">
        <v>584</v>
      </c>
      <c r="G669" s="237">
        <f t="shared" si="10"/>
        <v>0</v>
      </c>
    </row>
    <row r="670" spans="1:7">
      <c r="A670" s="45" t="s">
        <v>2034</v>
      </c>
      <c r="B670" s="45" t="s">
        <v>1928</v>
      </c>
      <c r="C670" s="45" t="s">
        <v>2016</v>
      </c>
      <c r="D670" s="45" t="s">
        <v>2017</v>
      </c>
      <c r="E670" s="45" t="s">
        <v>2035</v>
      </c>
      <c r="F670" s="45" t="s">
        <v>584</v>
      </c>
      <c r="G670" s="237">
        <f t="shared" si="10"/>
        <v>0</v>
      </c>
    </row>
    <row r="671" spans="1:7">
      <c r="A671" s="45" t="s">
        <v>2036</v>
      </c>
      <c r="B671" s="45" t="s">
        <v>1928</v>
      </c>
      <c r="C671" s="45" t="s">
        <v>2016</v>
      </c>
      <c r="D671" s="45" t="s">
        <v>2017</v>
      </c>
      <c r="E671" s="45" t="s">
        <v>2037</v>
      </c>
      <c r="F671" s="45" t="s">
        <v>584</v>
      </c>
      <c r="G671" s="237">
        <f t="shared" si="10"/>
        <v>0</v>
      </c>
    </row>
    <row r="672" spans="1:7">
      <c r="A672" s="45" t="s">
        <v>2038</v>
      </c>
      <c r="B672" s="45" t="s">
        <v>1928</v>
      </c>
      <c r="C672" s="45" t="s">
        <v>2016</v>
      </c>
      <c r="D672" s="45" t="s">
        <v>2017</v>
      </c>
      <c r="E672" s="45" t="s">
        <v>2039</v>
      </c>
      <c r="F672" s="45" t="s">
        <v>627</v>
      </c>
      <c r="G672" s="237">
        <f t="shared" si="10"/>
        <v>0</v>
      </c>
    </row>
    <row r="673" spans="1:7">
      <c r="A673" s="45" t="s">
        <v>2107</v>
      </c>
      <c r="B673" s="45" t="s">
        <v>1928</v>
      </c>
      <c r="C673" s="45" t="s">
        <v>2016</v>
      </c>
      <c r="D673" s="45" t="s">
        <v>2017</v>
      </c>
      <c r="E673" s="45" t="s">
        <v>9129</v>
      </c>
      <c r="F673" s="45" t="s">
        <v>627</v>
      </c>
      <c r="G673" s="237">
        <f t="shared" si="10"/>
        <v>0</v>
      </c>
    </row>
    <row r="674" spans="1:7">
      <c r="A674" s="45" t="s">
        <v>2108</v>
      </c>
      <c r="B674" s="45" t="s">
        <v>1928</v>
      </c>
      <c r="C674" s="45" t="s">
        <v>2016</v>
      </c>
      <c r="D674" s="45" t="s">
        <v>2017</v>
      </c>
      <c r="E674" s="45" t="s">
        <v>9130</v>
      </c>
      <c r="F674" s="45" t="s">
        <v>627</v>
      </c>
      <c r="G674" s="237">
        <f t="shared" si="10"/>
        <v>0</v>
      </c>
    </row>
    <row r="675" spans="1:7">
      <c r="A675" s="45" t="s">
        <v>2040</v>
      </c>
      <c r="B675" s="45" t="s">
        <v>1928</v>
      </c>
      <c r="C675" s="45" t="s">
        <v>2016</v>
      </c>
      <c r="D675" s="45" t="s">
        <v>2017</v>
      </c>
      <c r="E675" s="45" t="s">
        <v>2041</v>
      </c>
      <c r="F675" s="45" t="s">
        <v>633</v>
      </c>
      <c r="G675" s="237">
        <f t="shared" si="10"/>
        <v>0</v>
      </c>
    </row>
    <row r="676" spans="1:7">
      <c r="A676" s="45" t="s">
        <v>2109</v>
      </c>
      <c r="B676" s="45" t="s">
        <v>1928</v>
      </c>
      <c r="C676" s="45" t="s">
        <v>2016</v>
      </c>
      <c r="D676" s="45" t="s">
        <v>2017</v>
      </c>
      <c r="E676" s="45" t="s">
        <v>9131</v>
      </c>
      <c r="F676" s="45" t="s">
        <v>633</v>
      </c>
      <c r="G676" s="237">
        <f t="shared" si="10"/>
        <v>0</v>
      </c>
    </row>
    <row r="677" spans="1:7">
      <c r="A677" s="45" t="s">
        <v>2044</v>
      </c>
      <c r="B677" s="45" t="s">
        <v>1928</v>
      </c>
      <c r="C677" s="45" t="s">
        <v>2042</v>
      </c>
      <c r="D677" s="45" t="s">
        <v>2043</v>
      </c>
      <c r="E677" s="45" t="s">
        <v>2045</v>
      </c>
      <c r="F677" s="45" t="s">
        <v>584</v>
      </c>
      <c r="G677" s="237">
        <f t="shared" si="10"/>
        <v>0</v>
      </c>
    </row>
    <row r="678" spans="1:7">
      <c r="A678" s="45" t="s">
        <v>1983</v>
      </c>
      <c r="B678" s="45" t="s">
        <v>1928</v>
      </c>
      <c r="C678" s="45" t="s">
        <v>2042</v>
      </c>
      <c r="D678" s="45" t="s">
        <v>2043</v>
      </c>
      <c r="E678" s="45" t="s">
        <v>2046</v>
      </c>
      <c r="F678" s="45" t="s">
        <v>584</v>
      </c>
      <c r="G678" s="237">
        <f t="shared" si="10"/>
        <v>0</v>
      </c>
    </row>
    <row r="679" spans="1:7">
      <c r="A679" s="45" t="s">
        <v>2047</v>
      </c>
      <c r="B679" s="45" t="s">
        <v>1928</v>
      </c>
      <c r="C679" s="45" t="s">
        <v>2042</v>
      </c>
      <c r="D679" s="45" t="s">
        <v>2043</v>
      </c>
      <c r="E679" s="45" t="s">
        <v>2048</v>
      </c>
      <c r="F679" s="45" t="s">
        <v>584</v>
      </c>
      <c r="G679" s="237">
        <f t="shared" si="10"/>
        <v>0</v>
      </c>
    </row>
    <row r="680" spans="1:7">
      <c r="A680" s="45" t="s">
        <v>2049</v>
      </c>
      <c r="B680" s="45" t="s">
        <v>1928</v>
      </c>
      <c r="C680" s="45" t="s">
        <v>2042</v>
      </c>
      <c r="D680" s="45" t="s">
        <v>2043</v>
      </c>
      <c r="E680" s="45" t="s">
        <v>2050</v>
      </c>
      <c r="F680" s="45" t="s">
        <v>584</v>
      </c>
      <c r="G680" s="237">
        <f t="shared" si="10"/>
        <v>0</v>
      </c>
    </row>
    <row r="681" spans="1:7">
      <c r="A681" s="45" t="s">
        <v>2051</v>
      </c>
      <c r="B681" s="45" t="s">
        <v>1928</v>
      </c>
      <c r="C681" s="45" t="s">
        <v>2042</v>
      </c>
      <c r="D681" s="45" t="s">
        <v>2043</v>
      </c>
      <c r="E681" s="45" t="s">
        <v>2052</v>
      </c>
      <c r="F681" s="45" t="s">
        <v>584</v>
      </c>
      <c r="G681" s="237">
        <f t="shared" si="10"/>
        <v>0</v>
      </c>
    </row>
    <row r="682" spans="1:7">
      <c r="A682" s="45" t="s">
        <v>2053</v>
      </c>
      <c r="B682" s="45" t="s">
        <v>1928</v>
      </c>
      <c r="C682" s="45" t="s">
        <v>2042</v>
      </c>
      <c r="D682" s="45" t="s">
        <v>2043</v>
      </c>
      <c r="E682" s="45" t="s">
        <v>2054</v>
      </c>
      <c r="F682" s="45" t="s">
        <v>584</v>
      </c>
      <c r="G682" s="237">
        <f t="shared" si="10"/>
        <v>0</v>
      </c>
    </row>
    <row r="683" spans="1:7">
      <c r="A683" s="45" t="s">
        <v>2055</v>
      </c>
      <c r="B683" s="45" t="s">
        <v>1928</v>
      </c>
      <c r="C683" s="45" t="s">
        <v>2042</v>
      </c>
      <c r="D683" s="45" t="s">
        <v>2043</v>
      </c>
      <c r="E683" s="45" t="s">
        <v>2056</v>
      </c>
      <c r="F683" s="45" t="s">
        <v>584</v>
      </c>
      <c r="G683" s="237">
        <f t="shared" si="10"/>
        <v>0</v>
      </c>
    </row>
    <row r="684" spans="1:7">
      <c r="A684" s="45" t="s">
        <v>2057</v>
      </c>
      <c r="B684" s="45" t="s">
        <v>1928</v>
      </c>
      <c r="C684" s="45" t="s">
        <v>2042</v>
      </c>
      <c r="D684" s="45" t="s">
        <v>2043</v>
      </c>
      <c r="E684" s="45" t="s">
        <v>2058</v>
      </c>
      <c r="F684" s="45" t="s">
        <v>584</v>
      </c>
      <c r="G684" s="237">
        <f t="shared" si="10"/>
        <v>0</v>
      </c>
    </row>
    <row r="685" spans="1:7">
      <c r="A685" s="45" t="s">
        <v>2059</v>
      </c>
      <c r="B685" s="45" t="s">
        <v>1928</v>
      </c>
      <c r="C685" s="45" t="s">
        <v>2042</v>
      </c>
      <c r="D685" s="45" t="s">
        <v>2043</v>
      </c>
      <c r="E685" s="45" t="s">
        <v>2060</v>
      </c>
      <c r="F685" s="45" t="s">
        <v>1964</v>
      </c>
      <c r="G685" s="237">
        <f t="shared" si="10"/>
        <v>0</v>
      </c>
    </row>
    <row r="686" spans="1:7">
      <c r="A686" s="45" t="s">
        <v>2061</v>
      </c>
      <c r="B686" s="45" t="s">
        <v>1928</v>
      </c>
      <c r="C686" s="45" t="s">
        <v>2042</v>
      </c>
      <c r="D686" s="45" t="s">
        <v>2043</v>
      </c>
      <c r="E686" s="45" t="s">
        <v>2062</v>
      </c>
      <c r="F686" s="45" t="s">
        <v>1964</v>
      </c>
      <c r="G686" s="237">
        <f t="shared" si="10"/>
        <v>0</v>
      </c>
    </row>
    <row r="687" spans="1:7">
      <c r="A687" s="45" t="s">
        <v>2063</v>
      </c>
      <c r="B687" s="45" t="s">
        <v>1928</v>
      </c>
      <c r="C687" s="45" t="s">
        <v>2042</v>
      </c>
      <c r="D687" s="45" t="s">
        <v>2043</v>
      </c>
      <c r="E687" s="45" t="s">
        <v>2064</v>
      </c>
      <c r="F687" s="45" t="s">
        <v>1337</v>
      </c>
      <c r="G687" s="237">
        <f t="shared" si="10"/>
        <v>0</v>
      </c>
    </row>
    <row r="688" spans="1:7">
      <c r="A688" s="45" t="s">
        <v>2065</v>
      </c>
      <c r="B688" s="45" t="s">
        <v>1928</v>
      </c>
      <c r="C688" s="45" t="s">
        <v>2042</v>
      </c>
      <c r="D688" s="45" t="s">
        <v>2043</v>
      </c>
      <c r="E688" s="45" t="s">
        <v>2066</v>
      </c>
      <c r="F688" s="45" t="s">
        <v>1337</v>
      </c>
      <c r="G688" s="237">
        <f t="shared" si="10"/>
        <v>0</v>
      </c>
    </row>
    <row r="689" spans="1:7">
      <c r="A689" s="45" t="s">
        <v>2067</v>
      </c>
      <c r="B689" s="45" t="s">
        <v>1928</v>
      </c>
      <c r="C689" s="45" t="s">
        <v>2042</v>
      </c>
      <c r="D689" s="45" t="s">
        <v>2043</v>
      </c>
      <c r="E689" s="45" t="s">
        <v>2068</v>
      </c>
      <c r="F689" s="45" t="s">
        <v>1969</v>
      </c>
      <c r="G689" s="237">
        <f t="shared" si="10"/>
        <v>0</v>
      </c>
    </row>
    <row r="690" spans="1:7">
      <c r="A690" s="45" t="s">
        <v>2069</v>
      </c>
      <c r="B690" s="45" t="s">
        <v>1928</v>
      </c>
      <c r="C690" s="45" t="s">
        <v>2042</v>
      </c>
      <c r="D690" s="45" t="s">
        <v>2043</v>
      </c>
      <c r="E690" s="45" t="s">
        <v>2070</v>
      </c>
      <c r="F690" s="45" t="s">
        <v>627</v>
      </c>
      <c r="G690" s="237">
        <f t="shared" si="10"/>
        <v>0</v>
      </c>
    </row>
    <row r="691" spans="1:7">
      <c r="A691" s="45" t="s">
        <v>2071</v>
      </c>
      <c r="B691" s="45" t="s">
        <v>1928</v>
      </c>
      <c r="C691" s="45" t="s">
        <v>2042</v>
      </c>
      <c r="D691" s="45" t="s">
        <v>2043</v>
      </c>
      <c r="E691" s="45" t="s">
        <v>2072</v>
      </c>
      <c r="F691" s="45" t="s">
        <v>627</v>
      </c>
      <c r="G691" s="237">
        <f t="shared" si="10"/>
        <v>0</v>
      </c>
    </row>
    <row r="692" spans="1:7">
      <c r="A692" s="45" t="s">
        <v>2073</v>
      </c>
      <c r="B692" s="45" t="s">
        <v>1928</v>
      </c>
      <c r="C692" s="45" t="s">
        <v>2042</v>
      </c>
      <c r="D692" s="45" t="s">
        <v>2043</v>
      </c>
      <c r="E692" s="45" t="s">
        <v>2074</v>
      </c>
      <c r="F692" s="45" t="s">
        <v>633</v>
      </c>
      <c r="G692" s="237">
        <f t="shared" si="10"/>
        <v>0</v>
      </c>
    </row>
    <row r="693" spans="1:7">
      <c r="A693" s="45" t="s">
        <v>2077</v>
      </c>
      <c r="B693" s="45" t="s">
        <v>1928</v>
      </c>
      <c r="C693" s="45" t="s">
        <v>2075</v>
      </c>
      <c r="D693" s="45" t="s">
        <v>2076</v>
      </c>
      <c r="E693" s="45" t="s">
        <v>2078</v>
      </c>
      <c r="F693" s="45" t="s">
        <v>584</v>
      </c>
      <c r="G693" s="237">
        <f t="shared" si="10"/>
        <v>0</v>
      </c>
    </row>
    <row r="694" spans="1:7">
      <c r="A694" s="45" t="s">
        <v>2079</v>
      </c>
      <c r="B694" s="45" t="s">
        <v>1928</v>
      </c>
      <c r="C694" s="45" t="s">
        <v>2075</v>
      </c>
      <c r="D694" s="45" t="s">
        <v>2076</v>
      </c>
      <c r="E694" s="45" t="s">
        <v>2080</v>
      </c>
      <c r="F694" s="45" t="s">
        <v>584</v>
      </c>
      <c r="G694" s="237">
        <f t="shared" si="10"/>
        <v>0</v>
      </c>
    </row>
    <row r="695" spans="1:7">
      <c r="A695" s="45" t="s">
        <v>2081</v>
      </c>
      <c r="B695" s="45" t="s">
        <v>1928</v>
      </c>
      <c r="C695" s="45" t="s">
        <v>2075</v>
      </c>
      <c r="D695" s="45" t="s">
        <v>2076</v>
      </c>
      <c r="E695" s="45" t="s">
        <v>2082</v>
      </c>
      <c r="F695" s="45" t="s">
        <v>584</v>
      </c>
      <c r="G695" s="237">
        <f t="shared" si="10"/>
        <v>0</v>
      </c>
    </row>
    <row r="696" spans="1:7">
      <c r="A696" s="45" t="s">
        <v>2083</v>
      </c>
      <c r="B696" s="45" t="s">
        <v>1928</v>
      </c>
      <c r="C696" s="45" t="s">
        <v>2075</v>
      </c>
      <c r="D696" s="45" t="s">
        <v>2076</v>
      </c>
      <c r="E696" s="45" t="s">
        <v>2084</v>
      </c>
      <c r="F696" s="45" t="s">
        <v>584</v>
      </c>
      <c r="G696" s="237">
        <f t="shared" si="10"/>
        <v>0</v>
      </c>
    </row>
    <row r="697" spans="1:7">
      <c r="A697" s="45" t="s">
        <v>2085</v>
      </c>
      <c r="B697" s="45" t="s">
        <v>1928</v>
      </c>
      <c r="C697" s="45" t="s">
        <v>2075</v>
      </c>
      <c r="D697" s="45" t="s">
        <v>2076</v>
      </c>
      <c r="E697" s="45" t="s">
        <v>2086</v>
      </c>
      <c r="F697" s="45" t="s">
        <v>584</v>
      </c>
      <c r="G697" s="237">
        <f t="shared" si="10"/>
        <v>0</v>
      </c>
    </row>
    <row r="698" spans="1:7">
      <c r="A698" s="45" t="s">
        <v>2087</v>
      </c>
      <c r="B698" s="45" t="s">
        <v>1928</v>
      </c>
      <c r="C698" s="45" t="s">
        <v>2075</v>
      </c>
      <c r="D698" s="45" t="s">
        <v>2076</v>
      </c>
      <c r="E698" s="45" t="s">
        <v>2088</v>
      </c>
      <c r="F698" s="45" t="s">
        <v>584</v>
      </c>
      <c r="G698" s="237">
        <f t="shared" si="10"/>
        <v>0</v>
      </c>
    </row>
    <row r="699" spans="1:7">
      <c r="A699" s="45" t="s">
        <v>2089</v>
      </c>
      <c r="B699" s="45" t="s">
        <v>1928</v>
      </c>
      <c r="C699" s="45" t="s">
        <v>2075</v>
      </c>
      <c r="D699" s="45" t="s">
        <v>2076</v>
      </c>
      <c r="E699" s="45" t="s">
        <v>2090</v>
      </c>
      <c r="F699" s="45" t="s">
        <v>584</v>
      </c>
      <c r="G699" s="237">
        <f t="shared" si="10"/>
        <v>0</v>
      </c>
    </row>
    <row r="700" spans="1:7">
      <c r="A700" s="45" t="s">
        <v>2091</v>
      </c>
      <c r="B700" s="45" t="s">
        <v>1928</v>
      </c>
      <c r="C700" s="45" t="s">
        <v>2075</v>
      </c>
      <c r="D700" s="45" t="s">
        <v>2076</v>
      </c>
      <c r="E700" s="45" t="s">
        <v>2092</v>
      </c>
      <c r="F700" s="45" t="s">
        <v>584</v>
      </c>
      <c r="G700" s="237">
        <f t="shared" si="10"/>
        <v>0</v>
      </c>
    </row>
    <row r="701" spans="1:7">
      <c r="A701" s="45" t="s">
        <v>2093</v>
      </c>
      <c r="B701" s="45" t="s">
        <v>1928</v>
      </c>
      <c r="C701" s="45" t="s">
        <v>2075</v>
      </c>
      <c r="D701" s="45" t="s">
        <v>2076</v>
      </c>
      <c r="E701" s="45" t="s">
        <v>2094</v>
      </c>
      <c r="F701" s="45" t="s">
        <v>584</v>
      </c>
      <c r="G701" s="237">
        <f t="shared" si="10"/>
        <v>0</v>
      </c>
    </row>
    <row r="702" spans="1:7">
      <c r="A702" s="45" t="s">
        <v>2095</v>
      </c>
      <c r="B702" s="45" t="s">
        <v>1928</v>
      </c>
      <c r="C702" s="45" t="s">
        <v>2075</v>
      </c>
      <c r="D702" s="45" t="s">
        <v>2076</v>
      </c>
      <c r="E702" s="45" t="s">
        <v>2096</v>
      </c>
      <c r="F702" s="45" t="s">
        <v>627</v>
      </c>
      <c r="G702" s="237">
        <f t="shared" si="10"/>
        <v>0</v>
      </c>
    </row>
    <row r="703" spans="1:7">
      <c r="A703" s="45" t="s">
        <v>2097</v>
      </c>
      <c r="B703" s="45" t="s">
        <v>1928</v>
      </c>
      <c r="C703" s="45" t="s">
        <v>2075</v>
      </c>
      <c r="D703" s="45" t="s">
        <v>2076</v>
      </c>
      <c r="E703" s="45" t="s">
        <v>2098</v>
      </c>
      <c r="F703" s="45" t="s">
        <v>633</v>
      </c>
      <c r="G703" s="237">
        <f t="shared" si="10"/>
        <v>0</v>
      </c>
    </row>
    <row r="704" spans="1:7">
      <c r="A704" s="45" t="s">
        <v>2101</v>
      </c>
      <c r="B704" s="45" t="s">
        <v>1928</v>
      </c>
      <c r="C704" s="45" t="s">
        <v>2099</v>
      </c>
      <c r="D704" s="45" t="s">
        <v>2100</v>
      </c>
      <c r="E704" s="45" t="s">
        <v>2102</v>
      </c>
      <c r="F704" s="45" t="s">
        <v>584</v>
      </c>
      <c r="G704" s="237">
        <f t="shared" si="10"/>
        <v>0</v>
      </c>
    </row>
    <row r="705" spans="1:7">
      <c r="A705" s="45" t="s">
        <v>2103</v>
      </c>
      <c r="B705" s="45" t="s">
        <v>1928</v>
      </c>
      <c r="C705" s="45" t="s">
        <v>2099</v>
      </c>
      <c r="D705" s="45" t="s">
        <v>2100</v>
      </c>
      <c r="E705" s="45" t="s">
        <v>2104</v>
      </c>
      <c r="F705" s="45" t="s">
        <v>633</v>
      </c>
      <c r="G705" s="237">
        <f t="shared" si="10"/>
        <v>0</v>
      </c>
    </row>
    <row r="706" spans="1:7">
      <c r="A706" s="45" t="s">
        <v>2113</v>
      </c>
      <c r="B706" s="45" t="s">
        <v>2110</v>
      </c>
      <c r="C706" s="45" t="s">
        <v>2111</v>
      </c>
      <c r="D706" s="45" t="s">
        <v>2112</v>
      </c>
      <c r="E706" s="45" t="s">
        <v>2114</v>
      </c>
      <c r="F706" s="45" t="s">
        <v>584</v>
      </c>
      <c r="G706" s="237">
        <f t="shared" ref="G706:G769" si="11">IF(ISNA(MATCH(E706,List04_oktmo_np_range,0)),0,1)</f>
        <v>0</v>
      </c>
    </row>
    <row r="707" spans="1:7">
      <c r="A707" s="45" t="s">
        <v>1072</v>
      </c>
      <c r="B707" s="45" t="s">
        <v>2110</v>
      </c>
      <c r="C707" s="45" t="s">
        <v>2111</v>
      </c>
      <c r="D707" s="45" t="s">
        <v>2112</v>
      </c>
      <c r="E707" s="45" t="s">
        <v>2115</v>
      </c>
      <c r="F707" s="45" t="s">
        <v>584</v>
      </c>
      <c r="G707" s="237">
        <f t="shared" si="11"/>
        <v>0</v>
      </c>
    </row>
    <row r="708" spans="1:7">
      <c r="A708" s="45" t="s">
        <v>2116</v>
      </c>
      <c r="B708" s="45" t="s">
        <v>2110</v>
      </c>
      <c r="C708" s="45" t="s">
        <v>2111</v>
      </c>
      <c r="D708" s="45" t="s">
        <v>2112</v>
      </c>
      <c r="E708" s="45" t="s">
        <v>2117</v>
      </c>
      <c r="F708" s="45" t="s">
        <v>584</v>
      </c>
      <c r="G708" s="237">
        <f t="shared" si="11"/>
        <v>0</v>
      </c>
    </row>
    <row r="709" spans="1:7">
      <c r="A709" s="45" t="s">
        <v>2118</v>
      </c>
      <c r="B709" s="45" t="s">
        <v>2110</v>
      </c>
      <c r="C709" s="45" t="s">
        <v>2111</v>
      </c>
      <c r="D709" s="45" t="s">
        <v>2112</v>
      </c>
      <c r="E709" s="45" t="s">
        <v>2119</v>
      </c>
      <c r="F709" s="45" t="s">
        <v>584</v>
      </c>
      <c r="G709" s="237">
        <f t="shared" si="11"/>
        <v>0</v>
      </c>
    </row>
    <row r="710" spans="1:7">
      <c r="A710" s="45" t="s">
        <v>2120</v>
      </c>
      <c r="B710" s="45" t="s">
        <v>2110</v>
      </c>
      <c r="C710" s="45" t="s">
        <v>2111</v>
      </c>
      <c r="D710" s="45" t="s">
        <v>2112</v>
      </c>
      <c r="E710" s="45" t="s">
        <v>2121</v>
      </c>
      <c r="F710" s="45" t="s">
        <v>584</v>
      </c>
      <c r="G710" s="237">
        <f t="shared" si="11"/>
        <v>0</v>
      </c>
    </row>
    <row r="711" spans="1:7">
      <c r="A711" s="45" t="s">
        <v>2122</v>
      </c>
      <c r="B711" s="45" t="s">
        <v>2110</v>
      </c>
      <c r="C711" s="45" t="s">
        <v>2111</v>
      </c>
      <c r="D711" s="45" t="s">
        <v>2112</v>
      </c>
      <c r="E711" s="45" t="s">
        <v>2123</v>
      </c>
      <c r="F711" s="45" t="s">
        <v>584</v>
      </c>
      <c r="G711" s="237">
        <f t="shared" si="11"/>
        <v>0</v>
      </c>
    </row>
    <row r="712" spans="1:7">
      <c r="A712" s="45" t="s">
        <v>2124</v>
      </c>
      <c r="B712" s="45" t="s">
        <v>2110</v>
      </c>
      <c r="C712" s="45" t="s">
        <v>2111</v>
      </c>
      <c r="D712" s="45" t="s">
        <v>2112</v>
      </c>
      <c r="E712" s="45" t="s">
        <v>2125</v>
      </c>
      <c r="F712" s="45" t="s">
        <v>584</v>
      </c>
      <c r="G712" s="237">
        <f t="shared" si="11"/>
        <v>0</v>
      </c>
    </row>
    <row r="713" spans="1:7">
      <c r="A713" s="45" t="s">
        <v>2126</v>
      </c>
      <c r="B713" s="45" t="s">
        <v>2110</v>
      </c>
      <c r="C713" s="45" t="s">
        <v>2111</v>
      </c>
      <c r="D713" s="45" t="s">
        <v>2112</v>
      </c>
      <c r="E713" s="45" t="s">
        <v>2127</v>
      </c>
      <c r="F713" s="45" t="s">
        <v>584</v>
      </c>
      <c r="G713" s="237">
        <f t="shared" si="11"/>
        <v>0</v>
      </c>
    </row>
    <row r="714" spans="1:7">
      <c r="A714" s="45" t="s">
        <v>2128</v>
      </c>
      <c r="B714" s="45" t="s">
        <v>2110</v>
      </c>
      <c r="C714" s="45" t="s">
        <v>2111</v>
      </c>
      <c r="D714" s="45" t="s">
        <v>2112</v>
      </c>
      <c r="E714" s="45" t="s">
        <v>2129</v>
      </c>
      <c r="F714" s="45" t="s">
        <v>584</v>
      </c>
      <c r="G714" s="237">
        <f t="shared" si="11"/>
        <v>0</v>
      </c>
    </row>
    <row r="715" spans="1:7">
      <c r="A715" s="45" t="s">
        <v>2131</v>
      </c>
      <c r="B715" s="45" t="s">
        <v>2110</v>
      </c>
      <c r="C715" s="45" t="s">
        <v>2111</v>
      </c>
      <c r="D715" s="45" t="s">
        <v>2130</v>
      </c>
      <c r="E715" s="45" t="s">
        <v>2132</v>
      </c>
      <c r="F715" s="45" t="s">
        <v>584</v>
      </c>
      <c r="G715" s="237">
        <f t="shared" si="11"/>
        <v>0</v>
      </c>
    </row>
    <row r="716" spans="1:7">
      <c r="A716" s="45" t="s">
        <v>2133</v>
      </c>
      <c r="B716" s="45" t="s">
        <v>2110</v>
      </c>
      <c r="C716" s="45" t="s">
        <v>2111</v>
      </c>
      <c r="D716" s="45" t="s">
        <v>2112</v>
      </c>
      <c r="E716" s="45" t="s">
        <v>2134</v>
      </c>
      <c r="F716" s="45" t="s">
        <v>584</v>
      </c>
      <c r="G716" s="237">
        <f t="shared" si="11"/>
        <v>0</v>
      </c>
    </row>
    <row r="717" spans="1:7">
      <c r="A717" s="45" t="s">
        <v>2135</v>
      </c>
      <c r="B717" s="45" t="s">
        <v>2110</v>
      </c>
      <c r="C717" s="45" t="s">
        <v>2111</v>
      </c>
      <c r="D717" s="45" t="s">
        <v>2112</v>
      </c>
      <c r="E717" s="45" t="s">
        <v>2136</v>
      </c>
      <c r="F717" s="45" t="s">
        <v>584</v>
      </c>
      <c r="G717" s="237">
        <f t="shared" si="11"/>
        <v>0</v>
      </c>
    </row>
    <row r="718" spans="1:7">
      <c r="A718" s="45" t="s">
        <v>2137</v>
      </c>
      <c r="B718" s="45" t="s">
        <v>2110</v>
      </c>
      <c r="C718" s="45" t="s">
        <v>2111</v>
      </c>
      <c r="D718" s="45" t="s">
        <v>2112</v>
      </c>
      <c r="E718" s="45" t="s">
        <v>2138</v>
      </c>
      <c r="F718" s="45" t="s">
        <v>584</v>
      </c>
      <c r="G718" s="237">
        <f t="shared" si="11"/>
        <v>0</v>
      </c>
    </row>
    <row r="719" spans="1:7">
      <c r="A719" s="45" t="s">
        <v>2139</v>
      </c>
      <c r="B719" s="45" t="s">
        <v>2110</v>
      </c>
      <c r="C719" s="45" t="s">
        <v>2111</v>
      </c>
      <c r="D719" s="45" t="s">
        <v>2112</v>
      </c>
      <c r="E719" s="45" t="s">
        <v>2140</v>
      </c>
      <c r="F719" s="45" t="s">
        <v>584</v>
      </c>
      <c r="G719" s="237">
        <f t="shared" si="11"/>
        <v>0</v>
      </c>
    </row>
    <row r="720" spans="1:7">
      <c r="A720" s="45" t="s">
        <v>2141</v>
      </c>
      <c r="B720" s="45" t="s">
        <v>2110</v>
      </c>
      <c r="C720" s="45" t="s">
        <v>2111</v>
      </c>
      <c r="D720" s="45" t="s">
        <v>2112</v>
      </c>
      <c r="E720" s="45" t="s">
        <v>2142</v>
      </c>
      <c r="F720" s="45" t="s">
        <v>584</v>
      </c>
      <c r="G720" s="237">
        <f t="shared" si="11"/>
        <v>0</v>
      </c>
    </row>
    <row r="721" spans="1:7">
      <c r="A721" s="45" t="s">
        <v>2143</v>
      </c>
      <c r="B721" s="45" t="s">
        <v>2110</v>
      </c>
      <c r="C721" s="45" t="s">
        <v>2111</v>
      </c>
      <c r="D721" s="45" t="s">
        <v>2112</v>
      </c>
      <c r="E721" s="45" t="s">
        <v>2144</v>
      </c>
      <c r="F721" s="45" t="s">
        <v>584</v>
      </c>
      <c r="G721" s="237">
        <f t="shared" si="11"/>
        <v>0</v>
      </c>
    </row>
    <row r="722" spans="1:7">
      <c r="A722" s="45" t="s">
        <v>2145</v>
      </c>
      <c r="B722" s="45" t="s">
        <v>2110</v>
      </c>
      <c r="C722" s="45" t="s">
        <v>2111</v>
      </c>
      <c r="D722" s="45" t="s">
        <v>2112</v>
      </c>
      <c r="E722" s="45" t="s">
        <v>2146</v>
      </c>
      <c r="F722" s="45" t="s">
        <v>584</v>
      </c>
      <c r="G722" s="237">
        <f t="shared" si="11"/>
        <v>0</v>
      </c>
    </row>
    <row r="723" spans="1:7">
      <c r="A723" s="45" t="s">
        <v>2147</v>
      </c>
      <c r="B723" s="45" t="s">
        <v>2110</v>
      </c>
      <c r="C723" s="45" t="s">
        <v>2111</v>
      </c>
      <c r="D723" s="45" t="s">
        <v>2112</v>
      </c>
      <c r="E723" s="45" t="s">
        <v>2148</v>
      </c>
      <c r="F723" s="45" t="s">
        <v>584</v>
      </c>
      <c r="G723" s="237">
        <f t="shared" si="11"/>
        <v>0</v>
      </c>
    </row>
    <row r="724" spans="1:7">
      <c r="A724" s="45" t="s">
        <v>2149</v>
      </c>
      <c r="B724" s="45" t="s">
        <v>2110</v>
      </c>
      <c r="C724" s="45" t="s">
        <v>2111</v>
      </c>
      <c r="D724" s="45" t="s">
        <v>2130</v>
      </c>
      <c r="E724" s="45" t="s">
        <v>2150</v>
      </c>
      <c r="F724" s="45" t="s">
        <v>584</v>
      </c>
      <c r="G724" s="237">
        <f t="shared" si="11"/>
        <v>0</v>
      </c>
    </row>
    <row r="725" spans="1:7">
      <c r="A725" s="45" t="s">
        <v>2151</v>
      </c>
      <c r="B725" s="45" t="s">
        <v>2110</v>
      </c>
      <c r="C725" s="45" t="s">
        <v>2111</v>
      </c>
      <c r="D725" s="45" t="s">
        <v>2112</v>
      </c>
      <c r="E725" s="45" t="s">
        <v>2152</v>
      </c>
      <c r="F725" s="45" t="s">
        <v>584</v>
      </c>
      <c r="G725" s="237">
        <f t="shared" si="11"/>
        <v>0</v>
      </c>
    </row>
    <row r="726" spans="1:7">
      <c r="A726" s="45" t="s">
        <v>2153</v>
      </c>
      <c r="B726" s="45" t="s">
        <v>2110</v>
      </c>
      <c r="C726" s="45" t="s">
        <v>2111</v>
      </c>
      <c r="D726" s="45" t="s">
        <v>2112</v>
      </c>
      <c r="E726" s="45" t="s">
        <v>2154</v>
      </c>
      <c r="F726" s="45" t="s">
        <v>584</v>
      </c>
      <c r="G726" s="237">
        <f t="shared" si="11"/>
        <v>0</v>
      </c>
    </row>
    <row r="727" spans="1:7">
      <c r="A727" s="45" t="s">
        <v>2155</v>
      </c>
      <c r="B727" s="45" t="s">
        <v>2110</v>
      </c>
      <c r="C727" s="45" t="s">
        <v>2111</v>
      </c>
      <c r="D727" s="45" t="s">
        <v>2112</v>
      </c>
      <c r="E727" s="45" t="s">
        <v>2156</v>
      </c>
      <c r="F727" s="45" t="s">
        <v>584</v>
      </c>
      <c r="G727" s="237">
        <f t="shared" si="11"/>
        <v>0</v>
      </c>
    </row>
    <row r="728" spans="1:7">
      <c r="A728" s="45" t="s">
        <v>2157</v>
      </c>
      <c r="B728" s="45" t="s">
        <v>2110</v>
      </c>
      <c r="C728" s="45" t="s">
        <v>2111</v>
      </c>
      <c r="D728" s="45" t="s">
        <v>2130</v>
      </c>
      <c r="E728" s="45" t="s">
        <v>2158</v>
      </c>
      <c r="F728" s="45" t="s">
        <v>584</v>
      </c>
      <c r="G728" s="237">
        <f t="shared" si="11"/>
        <v>0</v>
      </c>
    </row>
    <row r="729" spans="1:7">
      <c r="A729" s="45" t="s">
        <v>2159</v>
      </c>
      <c r="B729" s="45" t="s">
        <v>2110</v>
      </c>
      <c r="C729" s="45" t="s">
        <v>2111</v>
      </c>
      <c r="D729" s="45" t="s">
        <v>2112</v>
      </c>
      <c r="E729" s="45" t="s">
        <v>2160</v>
      </c>
      <c r="F729" s="45" t="s">
        <v>584</v>
      </c>
      <c r="G729" s="237">
        <f t="shared" si="11"/>
        <v>0</v>
      </c>
    </row>
    <row r="730" spans="1:7">
      <c r="A730" s="45" t="s">
        <v>2161</v>
      </c>
      <c r="B730" s="45" t="s">
        <v>2110</v>
      </c>
      <c r="C730" s="45" t="s">
        <v>2111</v>
      </c>
      <c r="D730" s="45" t="s">
        <v>2130</v>
      </c>
      <c r="E730" s="45" t="s">
        <v>2162</v>
      </c>
      <c r="F730" s="45" t="s">
        <v>584</v>
      </c>
      <c r="G730" s="237">
        <f t="shared" si="11"/>
        <v>0</v>
      </c>
    </row>
    <row r="731" spans="1:7">
      <c r="A731" s="45" t="s">
        <v>2087</v>
      </c>
      <c r="B731" s="45" t="s">
        <v>2110</v>
      </c>
      <c r="C731" s="45" t="s">
        <v>2111</v>
      </c>
      <c r="D731" s="45" t="s">
        <v>2112</v>
      </c>
      <c r="E731" s="45" t="s">
        <v>2163</v>
      </c>
      <c r="F731" s="45" t="s">
        <v>584</v>
      </c>
      <c r="G731" s="237">
        <f t="shared" si="11"/>
        <v>0</v>
      </c>
    </row>
    <row r="732" spans="1:7">
      <c r="A732" s="45" t="s">
        <v>2164</v>
      </c>
      <c r="B732" s="45" t="s">
        <v>2110</v>
      </c>
      <c r="C732" s="45" t="s">
        <v>2111</v>
      </c>
      <c r="D732" s="45" t="s">
        <v>2130</v>
      </c>
      <c r="E732" s="45" t="s">
        <v>2165</v>
      </c>
      <c r="F732" s="45" t="s">
        <v>584</v>
      </c>
      <c r="G732" s="237">
        <f t="shared" si="11"/>
        <v>0</v>
      </c>
    </row>
    <row r="733" spans="1:7">
      <c r="A733" s="45" t="s">
        <v>2166</v>
      </c>
      <c r="B733" s="45" t="s">
        <v>2110</v>
      </c>
      <c r="C733" s="45" t="s">
        <v>2111</v>
      </c>
      <c r="D733" s="45" t="s">
        <v>2112</v>
      </c>
      <c r="E733" s="45" t="s">
        <v>2167</v>
      </c>
      <c r="F733" s="45" t="s">
        <v>584</v>
      </c>
      <c r="G733" s="237">
        <f t="shared" si="11"/>
        <v>0</v>
      </c>
    </row>
    <row r="734" spans="1:7">
      <c r="A734" s="45" t="s">
        <v>2168</v>
      </c>
      <c r="B734" s="45" t="s">
        <v>2110</v>
      </c>
      <c r="C734" s="45" t="s">
        <v>2111</v>
      </c>
      <c r="D734" s="45" t="s">
        <v>2112</v>
      </c>
      <c r="E734" s="45" t="s">
        <v>2169</v>
      </c>
      <c r="F734" s="45" t="s">
        <v>584</v>
      </c>
      <c r="G734" s="237">
        <f t="shared" si="11"/>
        <v>0</v>
      </c>
    </row>
    <row r="735" spans="1:7">
      <c r="A735" s="45" t="s">
        <v>2170</v>
      </c>
      <c r="B735" s="45" t="s">
        <v>2110</v>
      </c>
      <c r="C735" s="45" t="s">
        <v>2111</v>
      </c>
      <c r="D735" s="45" t="s">
        <v>2112</v>
      </c>
      <c r="E735" s="45" t="s">
        <v>2171</v>
      </c>
      <c r="F735" s="45" t="s">
        <v>584</v>
      </c>
      <c r="G735" s="237">
        <f t="shared" si="11"/>
        <v>0</v>
      </c>
    </row>
    <row r="736" spans="1:7">
      <c r="A736" s="45" t="s">
        <v>2172</v>
      </c>
      <c r="B736" s="45" t="s">
        <v>2110</v>
      </c>
      <c r="C736" s="45" t="s">
        <v>2111</v>
      </c>
      <c r="D736" s="45" t="s">
        <v>2112</v>
      </c>
      <c r="E736" s="45" t="s">
        <v>2173</v>
      </c>
      <c r="F736" s="45" t="s">
        <v>584</v>
      </c>
      <c r="G736" s="237">
        <f t="shared" si="11"/>
        <v>0</v>
      </c>
    </row>
    <row r="737" spans="1:7">
      <c r="A737" s="45" t="s">
        <v>2174</v>
      </c>
      <c r="B737" s="45" t="s">
        <v>2110</v>
      </c>
      <c r="C737" s="45" t="s">
        <v>2111</v>
      </c>
      <c r="D737" s="45" t="s">
        <v>2112</v>
      </c>
      <c r="E737" s="45" t="s">
        <v>2175</v>
      </c>
      <c r="F737" s="45" t="s">
        <v>584</v>
      </c>
      <c r="G737" s="237">
        <f t="shared" si="11"/>
        <v>0</v>
      </c>
    </row>
    <row r="738" spans="1:7">
      <c r="A738" s="45" t="s">
        <v>2176</v>
      </c>
      <c r="B738" s="45" t="s">
        <v>2110</v>
      </c>
      <c r="C738" s="45" t="s">
        <v>2111</v>
      </c>
      <c r="D738" s="45" t="s">
        <v>2112</v>
      </c>
      <c r="E738" s="45" t="s">
        <v>2177</v>
      </c>
      <c r="F738" s="45" t="s">
        <v>584</v>
      </c>
      <c r="G738" s="237">
        <f t="shared" si="11"/>
        <v>0</v>
      </c>
    </row>
    <row r="739" spans="1:7">
      <c r="A739" s="45" t="s">
        <v>2178</v>
      </c>
      <c r="B739" s="45" t="s">
        <v>2110</v>
      </c>
      <c r="C739" s="45" t="s">
        <v>2111</v>
      </c>
      <c r="D739" s="45" t="s">
        <v>2130</v>
      </c>
      <c r="E739" s="45" t="s">
        <v>2179</v>
      </c>
      <c r="F739" s="45" t="s">
        <v>584</v>
      </c>
      <c r="G739" s="237">
        <f t="shared" si="11"/>
        <v>0</v>
      </c>
    </row>
    <row r="740" spans="1:7">
      <c r="A740" s="45" t="s">
        <v>2180</v>
      </c>
      <c r="B740" s="45" t="s">
        <v>2110</v>
      </c>
      <c r="C740" s="45" t="s">
        <v>2111</v>
      </c>
      <c r="D740" s="45" t="s">
        <v>2112</v>
      </c>
      <c r="E740" s="45" t="s">
        <v>2181</v>
      </c>
      <c r="F740" s="45" t="s">
        <v>584</v>
      </c>
      <c r="G740" s="237">
        <f t="shared" si="11"/>
        <v>0</v>
      </c>
    </row>
    <row r="741" spans="1:7">
      <c r="A741" s="45" t="s">
        <v>2182</v>
      </c>
      <c r="B741" s="45" t="s">
        <v>2110</v>
      </c>
      <c r="C741" s="45" t="s">
        <v>2111</v>
      </c>
      <c r="D741" s="45" t="s">
        <v>2112</v>
      </c>
      <c r="E741" s="45" t="s">
        <v>2183</v>
      </c>
      <c r="F741" s="45" t="s">
        <v>584</v>
      </c>
      <c r="G741" s="237">
        <f t="shared" si="11"/>
        <v>0</v>
      </c>
    </row>
    <row r="742" spans="1:7">
      <c r="A742" s="45" t="s">
        <v>2184</v>
      </c>
      <c r="B742" s="45" t="s">
        <v>2110</v>
      </c>
      <c r="C742" s="45" t="s">
        <v>2111</v>
      </c>
      <c r="D742" s="45" t="s">
        <v>2112</v>
      </c>
      <c r="E742" s="45" t="s">
        <v>2185</v>
      </c>
      <c r="F742" s="45" t="s">
        <v>584</v>
      </c>
      <c r="G742" s="237">
        <f t="shared" si="11"/>
        <v>0</v>
      </c>
    </row>
    <row r="743" spans="1:7">
      <c r="A743" s="45" t="s">
        <v>2186</v>
      </c>
      <c r="B743" s="45" t="s">
        <v>2110</v>
      </c>
      <c r="C743" s="45" t="s">
        <v>2111</v>
      </c>
      <c r="D743" s="45" t="s">
        <v>2112</v>
      </c>
      <c r="E743" s="45" t="s">
        <v>2187</v>
      </c>
      <c r="F743" s="45" t="s">
        <v>584</v>
      </c>
      <c r="G743" s="237">
        <f t="shared" si="11"/>
        <v>0</v>
      </c>
    </row>
    <row r="744" spans="1:7">
      <c r="A744" s="45" t="s">
        <v>2188</v>
      </c>
      <c r="B744" s="45" t="s">
        <v>2110</v>
      </c>
      <c r="C744" s="45" t="s">
        <v>2111</v>
      </c>
      <c r="D744" s="45" t="s">
        <v>2112</v>
      </c>
      <c r="E744" s="45" t="s">
        <v>2189</v>
      </c>
      <c r="F744" s="45" t="s">
        <v>584</v>
      </c>
      <c r="G744" s="237">
        <f t="shared" si="11"/>
        <v>0</v>
      </c>
    </row>
    <row r="745" spans="1:7">
      <c r="A745" s="45" t="s">
        <v>2190</v>
      </c>
      <c r="B745" s="45" t="s">
        <v>2110</v>
      </c>
      <c r="C745" s="45" t="s">
        <v>2111</v>
      </c>
      <c r="D745" s="45" t="s">
        <v>2112</v>
      </c>
      <c r="E745" s="45" t="s">
        <v>2191</v>
      </c>
      <c r="F745" s="45" t="s">
        <v>584</v>
      </c>
      <c r="G745" s="237">
        <f t="shared" si="11"/>
        <v>0</v>
      </c>
    </row>
    <row r="746" spans="1:7">
      <c r="A746" s="45" t="s">
        <v>2192</v>
      </c>
      <c r="B746" s="45" t="s">
        <v>2110</v>
      </c>
      <c r="C746" s="45" t="s">
        <v>2111</v>
      </c>
      <c r="D746" s="45" t="s">
        <v>2112</v>
      </c>
      <c r="E746" s="45" t="s">
        <v>2193</v>
      </c>
      <c r="F746" s="45" t="s">
        <v>584</v>
      </c>
      <c r="G746" s="237">
        <f t="shared" si="11"/>
        <v>0</v>
      </c>
    </row>
    <row r="747" spans="1:7">
      <c r="A747" s="45" t="s">
        <v>2194</v>
      </c>
      <c r="B747" s="45" t="s">
        <v>2110</v>
      </c>
      <c r="C747" s="45" t="s">
        <v>2111</v>
      </c>
      <c r="D747" s="45" t="s">
        <v>2112</v>
      </c>
      <c r="E747" s="45" t="s">
        <v>2195</v>
      </c>
      <c r="F747" s="45" t="s">
        <v>584</v>
      </c>
      <c r="G747" s="237">
        <f t="shared" si="11"/>
        <v>0</v>
      </c>
    </row>
    <row r="748" spans="1:7">
      <c r="A748" s="45" t="s">
        <v>2196</v>
      </c>
      <c r="B748" s="45" t="s">
        <v>2110</v>
      </c>
      <c r="C748" s="45" t="s">
        <v>2111</v>
      </c>
      <c r="D748" s="45" t="s">
        <v>2112</v>
      </c>
      <c r="E748" s="45" t="s">
        <v>2197</v>
      </c>
      <c r="F748" s="45" t="s">
        <v>584</v>
      </c>
      <c r="G748" s="237">
        <f t="shared" si="11"/>
        <v>0</v>
      </c>
    </row>
    <row r="749" spans="1:7">
      <c r="A749" s="45" t="s">
        <v>2198</v>
      </c>
      <c r="B749" s="45" t="s">
        <v>2110</v>
      </c>
      <c r="C749" s="45" t="s">
        <v>2111</v>
      </c>
      <c r="D749" s="45" t="s">
        <v>2130</v>
      </c>
      <c r="E749" s="45" t="s">
        <v>2199</v>
      </c>
      <c r="F749" s="45" t="s">
        <v>584</v>
      </c>
      <c r="G749" s="237">
        <f t="shared" si="11"/>
        <v>0</v>
      </c>
    </row>
    <row r="750" spans="1:7">
      <c r="A750" s="45" t="s">
        <v>2200</v>
      </c>
      <c r="B750" s="45" t="s">
        <v>2110</v>
      </c>
      <c r="C750" s="45" t="s">
        <v>2111</v>
      </c>
      <c r="D750" s="45" t="s">
        <v>2112</v>
      </c>
      <c r="E750" s="45" t="s">
        <v>2201</v>
      </c>
      <c r="F750" s="45" t="s">
        <v>584</v>
      </c>
      <c r="G750" s="237">
        <f t="shared" si="11"/>
        <v>0</v>
      </c>
    </row>
    <row r="751" spans="1:7">
      <c r="A751" s="45" t="s">
        <v>2202</v>
      </c>
      <c r="B751" s="45" t="s">
        <v>2110</v>
      </c>
      <c r="C751" s="45" t="s">
        <v>2111</v>
      </c>
      <c r="D751" s="45" t="s">
        <v>2112</v>
      </c>
      <c r="E751" s="45" t="s">
        <v>2203</v>
      </c>
      <c r="F751" s="45" t="s">
        <v>584</v>
      </c>
      <c r="G751" s="237">
        <f t="shared" si="11"/>
        <v>0</v>
      </c>
    </row>
    <row r="752" spans="1:7">
      <c r="A752" s="45" t="s">
        <v>2204</v>
      </c>
      <c r="B752" s="45" t="s">
        <v>2110</v>
      </c>
      <c r="C752" s="45" t="s">
        <v>2111</v>
      </c>
      <c r="D752" s="45" t="s">
        <v>2112</v>
      </c>
      <c r="E752" s="45" t="s">
        <v>2205</v>
      </c>
      <c r="F752" s="45" t="s">
        <v>584</v>
      </c>
      <c r="G752" s="237">
        <f t="shared" si="11"/>
        <v>0</v>
      </c>
    </row>
    <row r="753" spans="1:7">
      <c r="A753" s="45" t="s">
        <v>2206</v>
      </c>
      <c r="B753" s="45" t="s">
        <v>2110</v>
      </c>
      <c r="C753" s="45" t="s">
        <v>2111</v>
      </c>
      <c r="D753" s="45" t="s">
        <v>2130</v>
      </c>
      <c r="E753" s="45" t="s">
        <v>2207</v>
      </c>
      <c r="F753" s="45" t="s">
        <v>584</v>
      </c>
      <c r="G753" s="237">
        <f t="shared" si="11"/>
        <v>0</v>
      </c>
    </row>
    <row r="754" spans="1:7">
      <c r="A754" s="45" t="s">
        <v>2208</v>
      </c>
      <c r="B754" s="45" t="s">
        <v>2110</v>
      </c>
      <c r="C754" s="45" t="s">
        <v>2111</v>
      </c>
      <c r="D754" s="45" t="s">
        <v>2112</v>
      </c>
      <c r="E754" s="45" t="s">
        <v>2209</v>
      </c>
      <c r="F754" s="45" t="s">
        <v>584</v>
      </c>
      <c r="G754" s="237">
        <f t="shared" si="11"/>
        <v>0</v>
      </c>
    </row>
    <row r="755" spans="1:7">
      <c r="A755" s="45" t="s">
        <v>2210</v>
      </c>
      <c r="B755" s="45" t="s">
        <v>2110</v>
      </c>
      <c r="C755" s="45" t="s">
        <v>2111</v>
      </c>
      <c r="D755" s="45" t="s">
        <v>2112</v>
      </c>
      <c r="E755" s="45" t="s">
        <v>2211</v>
      </c>
      <c r="F755" s="45" t="s">
        <v>584</v>
      </c>
      <c r="G755" s="237">
        <f t="shared" si="11"/>
        <v>0</v>
      </c>
    </row>
    <row r="756" spans="1:7">
      <c r="A756" s="45" t="s">
        <v>2212</v>
      </c>
      <c r="B756" s="45" t="s">
        <v>2110</v>
      </c>
      <c r="C756" s="45" t="s">
        <v>2111</v>
      </c>
      <c r="D756" s="45" t="s">
        <v>2112</v>
      </c>
      <c r="E756" s="45" t="s">
        <v>2213</v>
      </c>
      <c r="F756" s="45" t="s">
        <v>584</v>
      </c>
      <c r="G756" s="237">
        <f t="shared" si="11"/>
        <v>0</v>
      </c>
    </row>
    <row r="757" spans="1:7">
      <c r="A757" s="45" t="s">
        <v>2214</v>
      </c>
      <c r="B757" s="45" t="s">
        <v>2110</v>
      </c>
      <c r="C757" s="45" t="s">
        <v>2111</v>
      </c>
      <c r="D757" s="45" t="s">
        <v>2112</v>
      </c>
      <c r="E757" s="45" t="s">
        <v>2215</v>
      </c>
      <c r="F757" s="45" t="s">
        <v>584</v>
      </c>
      <c r="G757" s="237">
        <f t="shared" si="11"/>
        <v>0</v>
      </c>
    </row>
    <row r="758" spans="1:7">
      <c r="A758" s="45" t="s">
        <v>2216</v>
      </c>
      <c r="B758" s="45" t="s">
        <v>2110</v>
      </c>
      <c r="C758" s="45" t="s">
        <v>2111</v>
      </c>
      <c r="D758" s="45" t="s">
        <v>2130</v>
      </c>
      <c r="E758" s="45" t="s">
        <v>2217</v>
      </c>
      <c r="F758" s="45" t="s">
        <v>584</v>
      </c>
      <c r="G758" s="237">
        <f t="shared" si="11"/>
        <v>0</v>
      </c>
    </row>
    <row r="759" spans="1:7">
      <c r="A759" s="45" t="s">
        <v>2218</v>
      </c>
      <c r="B759" s="45" t="s">
        <v>2110</v>
      </c>
      <c r="C759" s="45" t="s">
        <v>2111</v>
      </c>
      <c r="D759" s="45" t="s">
        <v>2112</v>
      </c>
      <c r="E759" s="45" t="s">
        <v>2219</v>
      </c>
      <c r="F759" s="45" t="s">
        <v>584</v>
      </c>
      <c r="G759" s="237">
        <f t="shared" si="11"/>
        <v>0</v>
      </c>
    </row>
    <row r="760" spans="1:7">
      <c r="A760" s="45" t="s">
        <v>2220</v>
      </c>
      <c r="B760" s="45" t="s">
        <v>2110</v>
      </c>
      <c r="C760" s="45" t="s">
        <v>2111</v>
      </c>
      <c r="D760" s="45" t="s">
        <v>2112</v>
      </c>
      <c r="E760" s="45" t="s">
        <v>2221</v>
      </c>
      <c r="F760" s="45" t="s">
        <v>584</v>
      </c>
      <c r="G760" s="237">
        <f t="shared" si="11"/>
        <v>0</v>
      </c>
    </row>
    <row r="761" spans="1:7">
      <c r="A761" s="45" t="s">
        <v>2222</v>
      </c>
      <c r="B761" s="45" t="s">
        <v>2110</v>
      </c>
      <c r="C761" s="45" t="s">
        <v>2111</v>
      </c>
      <c r="D761" s="45" t="s">
        <v>2112</v>
      </c>
      <c r="E761" s="45" t="s">
        <v>2223</v>
      </c>
      <c r="F761" s="45" t="s">
        <v>584</v>
      </c>
      <c r="G761" s="237">
        <f t="shared" si="11"/>
        <v>0</v>
      </c>
    </row>
    <row r="762" spans="1:7">
      <c r="A762" s="45" t="s">
        <v>2224</v>
      </c>
      <c r="B762" s="45" t="s">
        <v>2110</v>
      </c>
      <c r="C762" s="45" t="s">
        <v>2111</v>
      </c>
      <c r="D762" s="45" t="s">
        <v>2112</v>
      </c>
      <c r="E762" s="45" t="s">
        <v>2225</v>
      </c>
      <c r="F762" s="45" t="s">
        <v>584</v>
      </c>
      <c r="G762" s="237">
        <f t="shared" si="11"/>
        <v>0</v>
      </c>
    </row>
    <row r="763" spans="1:7">
      <c r="A763" s="45" t="s">
        <v>2226</v>
      </c>
      <c r="B763" s="45" t="s">
        <v>2110</v>
      </c>
      <c r="C763" s="45" t="s">
        <v>2111</v>
      </c>
      <c r="D763" s="45" t="s">
        <v>2112</v>
      </c>
      <c r="E763" s="45" t="s">
        <v>2227</v>
      </c>
      <c r="F763" s="45" t="s">
        <v>584</v>
      </c>
      <c r="G763" s="237">
        <f t="shared" si="11"/>
        <v>0</v>
      </c>
    </row>
    <row r="764" spans="1:7">
      <c r="A764" s="45" t="s">
        <v>2228</v>
      </c>
      <c r="B764" s="45" t="s">
        <v>2110</v>
      </c>
      <c r="C764" s="45" t="s">
        <v>2111</v>
      </c>
      <c r="D764" s="45" t="s">
        <v>2112</v>
      </c>
      <c r="E764" s="45" t="s">
        <v>2229</v>
      </c>
      <c r="F764" s="45" t="s">
        <v>584</v>
      </c>
      <c r="G764" s="237">
        <f t="shared" si="11"/>
        <v>0</v>
      </c>
    </row>
    <row r="765" spans="1:7">
      <c r="A765" s="45" t="s">
        <v>2230</v>
      </c>
      <c r="B765" s="45" t="s">
        <v>2110</v>
      </c>
      <c r="C765" s="45" t="s">
        <v>2111</v>
      </c>
      <c r="D765" s="45" t="s">
        <v>2130</v>
      </c>
      <c r="E765" s="45" t="s">
        <v>2231</v>
      </c>
      <c r="F765" s="45" t="s">
        <v>584</v>
      </c>
      <c r="G765" s="237">
        <f t="shared" si="11"/>
        <v>0</v>
      </c>
    </row>
    <row r="766" spans="1:7">
      <c r="A766" s="45" t="s">
        <v>2232</v>
      </c>
      <c r="B766" s="45" t="s">
        <v>2110</v>
      </c>
      <c r="C766" s="45" t="s">
        <v>2111</v>
      </c>
      <c r="D766" s="45" t="s">
        <v>2130</v>
      </c>
      <c r="E766" s="45" t="s">
        <v>2233</v>
      </c>
      <c r="F766" s="45" t="s">
        <v>584</v>
      </c>
      <c r="G766" s="237">
        <f t="shared" si="11"/>
        <v>0</v>
      </c>
    </row>
    <row r="767" spans="1:7">
      <c r="A767" s="45" t="s">
        <v>1372</v>
      </c>
      <c r="B767" s="45" t="s">
        <v>2110</v>
      </c>
      <c r="C767" s="45" t="s">
        <v>2111</v>
      </c>
      <c r="D767" s="45" t="s">
        <v>2112</v>
      </c>
      <c r="E767" s="45" t="s">
        <v>2234</v>
      </c>
      <c r="F767" s="45" t="s">
        <v>584</v>
      </c>
      <c r="G767" s="237">
        <f t="shared" si="11"/>
        <v>0</v>
      </c>
    </row>
    <row r="768" spans="1:7">
      <c r="A768" s="45" t="s">
        <v>2235</v>
      </c>
      <c r="B768" s="45" t="s">
        <v>2110</v>
      </c>
      <c r="C768" s="45" t="s">
        <v>2111</v>
      </c>
      <c r="D768" s="45" t="s">
        <v>2112</v>
      </c>
      <c r="E768" s="45" t="s">
        <v>2236</v>
      </c>
      <c r="F768" s="45" t="s">
        <v>584</v>
      </c>
      <c r="G768" s="237">
        <f t="shared" si="11"/>
        <v>0</v>
      </c>
    </row>
    <row r="769" spans="1:7">
      <c r="A769" s="45" t="s">
        <v>2237</v>
      </c>
      <c r="B769" s="45" t="s">
        <v>2110</v>
      </c>
      <c r="C769" s="45" t="s">
        <v>2111</v>
      </c>
      <c r="D769" s="45" t="s">
        <v>2112</v>
      </c>
      <c r="E769" s="45" t="s">
        <v>2238</v>
      </c>
      <c r="F769" s="45" t="s">
        <v>584</v>
      </c>
      <c r="G769" s="237">
        <f t="shared" si="11"/>
        <v>0</v>
      </c>
    </row>
    <row r="770" spans="1:7">
      <c r="A770" s="45" t="s">
        <v>2239</v>
      </c>
      <c r="B770" s="45" t="s">
        <v>2110</v>
      </c>
      <c r="C770" s="45" t="s">
        <v>2111</v>
      </c>
      <c r="D770" s="45" t="s">
        <v>2112</v>
      </c>
      <c r="E770" s="45" t="s">
        <v>2240</v>
      </c>
      <c r="F770" s="45" t="s">
        <v>584</v>
      </c>
      <c r="G770" s="237">
        <f t="shared" ref="G770:G833" si="12">IF(ISNA(MATCH(E770,List04_oktmo_np_range,0)),0,1)</f>
        <v>0</v>
      </c>
    </row>
    <row r="771" spans="1:7">
      <c r="A771" s="45" t="s">
        <v>2241</v>
      </c>
      <c r="B771" s="45" t="s">
        <v>2110</v>
      </c>
      <c r="C771" s="45" t="s">
        <v>2111</v>
      </c>
      <c r="D771" s="45" t="s">
        <v>2112</v>
      </c>
      <c r="E771" s="45" t="s">
        <v>2242</v>
      </c>
      <c r="F771" s="45" t="s">
        <v>584</v>
      </c>
      <c r="G771" s="237">
        <f t="shared" si="12"/>
        <v>0</v>
      </c>
    </row>
    <row r="772" spans="1:7">
      <c r="A772" s="45" t="s">
        <v>2243</v>
      </c>
      <c r="B772" s="45" t="s">
        <v>2110</v>
      </c>
      <c r="C772" s="45" t="s">
        <v>2111</v>
      </c>
      <c r="D772" s="45" t="s">
        <v>2112</v>
      </c>
      <c r="E772" s="45" t="s">
        <v>2244</v>
      </c>
      <c r="F772" s="45" t="s">
        <v>584</v>
      </c>
      <c r="G772" s="237">
        <f t="shared" si="12"/>
        <v>0</v>
      </c>
    </row>
    <row r="773" spans="1:7">
      <c r="A773" s="45" t="s">
        <v>2245</v>
      </c>
      <c r="B773" s="45" t="s">
        <v>2110</v>
      </c>
      <c r="C773" s="45" t="s">
        <v>2111</v>
      </c>
      <c r="D773" s="45" t="s">
        <v>2112</v>
      </c>
      <c r="E773" s="45" t="s">
        <v>2246</v>
      </c>
      <c r="F773" s="45" t="s">
        <v>627</v>
      </c>
      <c r="G773" s="237">
        <f t="shared" si="12"/>
        <v>0</v>
      </c>
    </row>
    <row r="774" spans="1:7">
      <c r="A774" s="45" t="s">
        <v>2247</v>
      </c>
      <c r="B774" s="45" t="s">
        <v>2110</v>
      </c>
      <c r="C774" s="45" t="s">
        <v>2111</v>
      </c>
      <c r="D774" s="45" t="s">
        <v>2112</v>
      </c>
      <c r="E774" s="45" t="s">
        <v>2248</v>
      </c>
      <c r="F774" s="45" t="s">
        <v>627</v>
      </c>
      <c r="G774" s="237">
        <f t="shared" si="12"/>
        <v>0</v>
      </c>
    </row>
    <row r="775" spans="1:7">
      <c r="A775" s="45" t="s">
        <v>2249</v>
      </c>
      <c r="B775" s="45" t="s">
        <v>2110</v>
      </c>
      <c r="C775" s="45" t="s">
        <v>2111</v>
      </c>
      <c r="D775" s="45" t="s">
        <v>2130</v>
      </c>
      <c r="E775" s="45" t="s">
        <v>2250</v>
      </c>
      <c r="F775" s="45" t="s">
        <v>630</v>
      </c>
      <c r="G775" s="237">
        <f t="shared" si="12"/>
        <v>0</v>
      </c>
    </row>
    <row r="776" spans="1:7">
      <c r="A776" s="45" t="s">
        <v>2251</v>
      </c>
      <c r="B776" s="45" t="s">
        <v>2110</v>
      </c>
      <c r="C776" s="45" t="s">
        <v>2111</v>
      </c>
      <c r="D776" s="45" t="s">
        <v>2112</v>
      </c>
      <c r="E776" s="45" t="s">
        <v>2252</v>
      </c>
      <c r="F776" s="45" t="s">
        <v>633</v>
      </c>
      <c r="G776" s="237">
        <f t="shared" si="12"/>
        <v>0</v>
      </c>
    </row>
    <row r="777" spans="1:7">
      <c r="A777" s="45" t="s">
        <v>2253</v>
      </c>
      <c r="B777" s="45" t="s">
        <v>2110</v>
      </c>
      <c r="C777" s="45" t="s">
        <v>2111</v>
      </c>
      <c r="D777" s="45" t="s">
        <v>2112</v>
      </c>
      <c r="E777" s="45" t="s">
        <v>2254</v>
      </c>
      <c r="F777" s="45" t="s">
        <v>633</v>
      </c>
      <c r="G777" s="237">
        <f t="shared" si="12"/>
        <v>0</v>
      </c>
    </row>
    <row r="778" spans="1:7">
      <c r="A778" s="45" t="s">
        <v>2255</v>
      </c>
      <c r="B778" s="45" t="s">
        <v>2110</v>
      </c>
      <c r="C778" s="45" t="s">
        <v>2111</v>
      </c>
      <c r="D778" s="45" t="s">
        <v>2112</v>
      </c>
      <c r="E778" s="45" t="s">
        <v>2256</v>
      </c>
      <c r="F778" s="45" t="s">
        <v>633</v>
      </c>
      <c r="G778" s="237">
        <f t="shared" si="12"/>
        <v>0</v>
      </c>
    </row>
    <row r="779" spans="1:7">
      <c r="A779" s="45" t="s">
        <v>2257</v>
      </c>
      <c r="B779" s="45" t="s">
        <v>2110</v>
      </c>
      <c r="C779" s="45" t="s">
        <v>2111</v>
      </c>
      <c r="D779" s="45" t="s">
        <v>2112</v>
      </c>
      <c r="E779" s="45" t="s">
        <v>2258</v>
      </c>
      <c r="F779" s="45" t="s">
        <v>633</v>
      </c>
      <c r="G779" s="237">
        <f t="shared" si="12"/>
        <v>0</v>
      </c>
    </row>
    <row r="780" spans="1:7">
      <c r="A780" s="45" t="s">
        <v>2259</v>
      </c>
      <c r="B780" s="45" t="s">
        <v>2110</v>
      </c>
      <c r="C780" s="45" t="s">
        <v>2111</v>
      </c>
      <c r="D780" s="45" t="s">
        <v>2112</v>
      </c>
      <c r="E780" s="45" t="s">
        <v>2260</v>
      </c>
      <c r="F780" s="45" t="s">
        <v>633</v>
      </c>
      <c r="G780" s="237">
        <f t="shared" si="12"/>
        <v>0</v>
      </c>
    </row>
    <row r="781" spans="1:7">
      <c r="A781" s="45" t="s">
        <v>2261</v>
      </c>
      <c r="B781" s="45" t="s">
        <v>2110</v>
      </c>
      <c r="C781" s="45" t="s">
        <v>2111</v>
      </c>
      <c r="D781" s="45" t="s">
        <v>2112</v>
      </c>
      <c r="E781" s="45" t="s">
        <v>2262</v>
      </c>
      <c r="F781" s="45" t="s">
        <v>633</v>
      </c>
      <c r="G781" s="237">
        <f t="shared" si="12"/>
        <v>0</v>
      </c>
    </row>
    <row r="782" spans="1:7">
      <c r="A782" s="45" t="s">
        <v>2263</v>
      </c>
      <c r="B782" s="45" t="s">
        <v>2110</v>
      </c>
      <c r="C782" s="45" t="s">
        <v>2111</v>
      </c>
      <c r="D782" s="45" t="s">
        <v>2112</v>
      </c>
      <c r="E782" s="45" t="s">
        <v>2264</v>
      </c>
      <c r="F782" s="45" t="s">
        <v>633</v>
      </c>
      <c r="G782" s="237">
        <f t="shared" si="12"/>
        <v>0</v>
      </c>
    </row>
    <row r="783" spans="1:7">
      <c r="A783" s="45" t="s">
        <v>2265</v>
      </c>
      <c r="B783" s="45" t="s">
        <v>2110</v>
      </c>
      <c r="C783" s="45" t="s">
        <v>2111</v>
      </c>
      <c r="D783" s="45" t="s">
        <v>2112</v>
      </c>
      <c r="E783" s="45" t="s">
        <v>2266</v>
      </c>
      <c r="F783" s="45" t="s">
        <v>633</v>
      </c>
      <c r="G783" s="237">
        <f t="shared" si="12"/>
        <v>0</v>
      </c>
    </row>
    <row r="784" spans="1:7">
      <c r="A784" s="45" t="s">
        <v>2267</v>
      </c>
      <c r="B784" s="45" t="s">
        <v>2110</v>
      </c>
      <c r="C784" s="45" t="s">
        <v>2111</v>
      </c>
      <c r="D784" s="45" t="s">
        <v>2112</v>
      </c>
      <c r="E784" s="45" t="s">
        <v>2268</v>
      </c>
      <c r="F784" s="45" t="s">
        <v>633</v>
      </c>
      <c r="G784" s="237">
        <f t="shared" si="12"/>
        <v>0</v>
      </c>
    </row>
    <row r="785" spans="1:7">
      <c r="A785" s="45" t="s">
        <v>2269</v>
      </c>
      <c r="B785" s="45" t="s">
        <v>2110</v>
      </c>
      <c r="C785" s="45" t="s">
        <v>2111</v>
      </c>
      <c r="D785" s="45" t="s">
        <v>2112</v>
      </c>
      <c r="E785" s="45" t="s">
        <v>2270</v>
      </c>
      <c r="F785" s="45" t="s">
        <v>633</v>
      </c>
      <c r="G785" s="237">
        <f t="shared" si="12"/>
        <v>0</v>
      </c>
    </row>
    <row r="786" spans="1:7">
      <c r="A786" s="45" t="s">
        <v>2271</v>
      </c>
      <c r="B786" s="45" t="s">
        <v>2110</v>
      </c>
      <c r="C786" s="45" t="s">
        <v>2111</v>
      </c>
      <c r="D786" s="45" t="s">
        <v>2112</v>
      </c>
      <c r="E786" s="45" t="s">
        <v>2272</v>
      </c>
      <c r="F786" s="45" t="s">
        <v>633</v>
      </c>
      <c r="G786" s="237">
        <f t="shared" si="12"/>
        <v>0</v>
      </c>
    </row>
    <row r="787" spans="1:7">
      <c r="A787" s="45" t="s">
        <v>2276</v>
      </c>
      <c r="B787" s="45" t="s">
        <v>2273</v>
      </c>
      <c r="C787" s="45" t="s">
        <v>2274</v>
      </c>
      <c r="D787" s="45" t="s">
        <v>2275</v>
      </c>
      <c r="E787" s="45" t="s">
        <v>2277</v>
      </c>
      <c r="F787" s="45" t="s">
        <v>584</v>
      </c>
      <c r="G787" s="237">
        <f t="shared" si="12"/>
        <v>0</v>
      </c>
    </row>
    <row r="788" spans="1:7">
      <c r="A788" s="45" t="s">
        <v>2278</v>
      </c>
      <c r="B788" s="45" t="s">
        <v>2273</v>
      </c>
      <c r="C788" s="45" t="s">
        <v>2274</v>
      </c>
      <c r="D788" s="45" t="s">
        <v>2275</v>
      </c>
      <c r="E788" s="45" t="s">
        <v>2279</v>
      </c>
      <c r="F788" s="45" t="s">
        <v>584</v>
      </c>
      <c r="G788" s="237">
        <f t="shared" si="12"/>
        <v>0</v>
      </c>
    </row>
    <row r="789" spans="1:7">
      <c r="A789" s="45" t="s">
        <v>2282</v>
      </c>
      <c r="B789" s="45" t="s">
        <v>2273</v>
      </c>
      <c r="C789" s="45" t="s">
        <v>2280</v>
      </c>
      <c r="D789" s="45" t="s">
        <v>2281</v>
      </c>
      <c r="E789" s="45" t="s">
        <v>2283</v>
      </c>
      <c r="F789" s="45" t="s">
        <v>584</v>
      </c>
      <c r="G789" s="237">
        <f t="shared" si="12"/>
        <v>0</v>
      </c>
    </row>
    <row r="790" spans="1:7">
      <c r="A790" s="45" t="s">
        <v>2284</v>
      </c>
      <c r="B790" s="45" t="s">
        <v>2273</v>
      </c>
      <c r="C790" s="45" t="s">
        <v>2280</v>
      </c>
      <c r="D790" s="45" t="s">
        <v>2281</v>
      </c>
      <c r="E790" s="45" t="s">
        <v>2285</v>
      </c>
      <c r="F790" s="45" t="s">
        <v>584</v>
      </c>
      <c r="G790" s="237">
        <f t="shared" si="12"/>
        <v>0</v>
      </c>
    </row>
    <row r="791" spans="1:7">
      <c r="A791" s="45" t="s">
        <v>2288</v>
      </c>
      <c r="B791" s="45" t="s">
        <v>2273</v>
      </c>
      <c r="C791" s="45" t="s">
        <v>2286</v>
      </c>
      <c r="D791" s="45" t="s">
        <v>2287</v>
      </c>
      <c r="E791" s="45" t="s">
        <v>2289</v>
      </c>
      <c r="F791" s="45" t="s">
        <v>584</v>
      </c>
      <c r="G791" s="237">
        <f t="shared" si="12"/>
        <v>0</v>
      </c>
    </row>
    <row r="792" spans="1:7">
      <c r="A792" s="45" t="s">
        <v>2290</v>
      </c>
      <c r="B792" s="45" t="s">
        <v>2273</v>
      </c>
      <c r="C792" s="45" t="s">
        <v>2286</v>
      </c>
      <c r="D792" s="45" t="s">
        <v>2287</v>
      </c>
      <c r="E792" s="45" t="s">
        <v>2291</v>
      </c>
      <c r="F792" s="45" t="s">
        <v>584</v>
      </c>
      <c r="G792" s="237">
        <f t="shared" si="12"/>
        <v>0</v>
      </c>
    </row>
    <row r="793" spans="1:7">
      <c r="A793" s="45" t="s">
        <v>2292</v>
      </c>
      <c r="B793" s="45" t="s">
        <v>2273</v>
      </c>
      <c r="C793" s="45" t="s">
        <v>2286</v>
      </c>
      <c r="D793" s="45" t="s">
        <v>2287</v>
      </c>
      <c r="E793" s="45" t="s">
        <v>2293</v>
      </c>
      <c r="F793" s="45" t="s">
        <v>584</v>
      </c>
      <c r="G793" s="237">
        <f t="shared" si="12"/>
        <v>0</v>
      </c>
    </row>
    <row r="794" spans="1:7">
      <c r="A794" s="45" t="s">
        <v>2294</v>
      </c>
      <c r="B794" s="45" t="s">
        <v>2273</v>
      </c>
      <c r="C794" s="45" t="s">
        <v>2286</v>
      </c>
      <c r="D794" s="45" t="s">
        <v>2287</v>
      </c>
      <c r="E794" s="45" t="s">
        <v>2295</v>
      </c>
      <c r="F794" s="45" t="s">
        <v>584</v>
      </c>
      <c r="G794" s="237">
        <f t="shared" si="12"/>
        <v>0</v>
      </c>
    </row>
    <row r="795" spans="1:7">
      <c r="A795" s="45" t="s">
        <v>2296</v>
      </c>
      <c r="B795" s="45" t="s">
        <v>2273</v>
      </c>
      <c r="C795" s="45" t="s">
        <v>2286</v>
      </c>
      <c r="D795" s="45" t="s">
        <v>2287</v>
      </c>
      <c r="E795" s="45" t="s">
        <v>2297</v>
      </c>
      <c r="F795" s="45" t="s">
        <v>584</v>
      </c>
      <c r="G795" s="237">
        <f t="shared" si="12"/>
        <v>0</v>
      </c>
    </row>
    <row r="796" spans="1:7">
      <c r="A796" s="45" t="s">
        <v>2298</v>
      </c>
      <c r="B796" s="45" t="s">
        <v>2273</v>
      </c>
      <c r="C796" s="45" t="s">
        <v>2286</v>
      </c>
      <c r="D796" s="45" t="s">
        <v>2287</v>
      </c>
      <c r="E796" s="45" t="s">
        <v>2299</v>
      </c>
      <c r="F796" s="45" t="s">
        <v>584</v>
      </c>
      <c r="G796" s="237">
        <f t="shared" si="12"/>
        <v>0</v>
      </c>
    </row>
    <row r="797" spans="1:7">
      <c r="A797" s="45" t="s">
        <v>2300</v>
      </c>
      <c r="B797" s="45" t="s">
        <v>2273</v>
      </c>
      <c r="C797" s="45" t="s">
        <v>2286</v>
      </c>
      <c r="D797" s="45" t="s">
        <v>2287</v>
      </c>
      <c r="E797" s="45" t="s">
        <v>2301</v>
      </c>
      <c r="F797" s="45" t="s">
        <v>584</v>
      </c>
      <c r="G797" s="237">
        <f t="shared" si="12"/>
        <v>0</v>
      </c>
    </row>
    <row r="798" spans="1:7">
      <c r="A798" s="45" t="s">
        <v>2304</v>
      </c>
      <c r="B798" s="45" t="s">
        <v>2273</v>
      </c>
      <c r="C798" s="45" t="s">
        <v>2302</v>
      </c>
      <c r="D798" s="45" t="s">
        <v>2303</v>
      </c>
      <c r="E798" s="45" t="s">
        <v>2305</v>
      </c>
      <c r="F798" s="45" t="s">
        <v>584</v>
      </c>
      <c r="G798" s="237">
        <f t="shared" si="12"/>
        <v>0</v>
      </c>
    </row>
    <row r="799" spans="1:7">
      <c r="A799" s="45" t="s">
        <v>2306</v>
      </c>
      <c r="B799" s="45" t="s">
        <v>2273</v>
      </c>
      <c r="C799" s="45" t="s">
        <v>2302</v>
      </c>
      <c r="D799" s="45" t="s">
        <v>2303</v>
      </c>
      <c r="E799" s="45" t="s">
        <v>2307</v>
      </c>
      <c r="F799" s="45" t="s">
        <v>584</v>
      </c>
      <c r="G799" s="237">
        <f t="shared" si="12"/>
        <v>0</v>
      </c>
    </row>
    <row r="800" spans="1:7">
      <c r="A800" s="45" t="s">
        <v>2308</v>
      </c>
      <c r="B800" s="45" t="s">
        <v>2273</v>
      </c>
      <c r="C800" s="45" t="s">
        <v>2302</v>
      </c>
      <c r="D800" s="45" t="s">
        <v>2303</v>
      </c>
      <c r="E800" s="45" t="s">
        <v>2309</v>
      </c>
      <c r="F800" s="45" t="s">
        <v>584</v>
      </c>
      <c r="G800" s="237">
        <f t="shared" si="12"/>
        <v>0</v>
      </c>
    </row>
    <row r="801" spans="1:7">
      <c r="A801" s="45" t="s">
        <v>2310</v>
      </c>
      <c r="B801" s="45" t="s">
        <v>2273</v>
      </c>
      <c r="C801" s="45" t="s">
        <v>2302</v>
      </c>
      <c r="D801" s="45" t="s">
        <v>2303</v>
      </c>
      <c r="E801" s="45" t="s">
        <v>2311</v>
      </c>
      <c r="F801" s="45" t="s">
        <v>584</v>
      </c>
      <c r="G801" s="237">
        <f t="shared" si="12"/>
        <v>0</v>
      </c>
    </row>
    <row r="802" spans="1:7">
      <c r="A802" s="45" t="s">
        <v>2312</v>
      </c>
      <c r="B802" s="45" t="s">
        <v>2273</v>
      </c>
      <c r="C802" s="45" t="s">
        <v>2302</v>
      </c>
      <c r="D802" s="45" t="s">
        <v>2303</v>
      </c>
      <c r="E802" s="45" t="s">
        <v>2313</v>
      </c>
      <c r="F802" s="45" t="s">
        <v>584</v>
      </c>
      <c r="G802" s="237">
        <f t="shared" si="12"/>
        <v>0</v>
      </c>
    </row>
    <row r="803" spans="1:7">
      <c r="A803" s="45" t="s">
        <v>2314</v>
      </c>
      <c r="B803" s="45" t="s">
        <v>2273</v>
      </c>
      <c r="C803" s="45" t="s">
        <v>2302</v>
      </c>
      <c r="D803" s="45" t="s">
        <v>2303</v>
      </c>
      <c r="E803" s="45" t="s">
        <v>2315</v>
      </c>
      <c r="F803" s="45" t="s">
        <v>584</v>
      </c>
      <c r="G803" s="237">
        <f t="shared" si="12"/>
        <v>0</v>
      </c>
    </row>
    <row r="804" spans="1:7">
      <c r="A804" s="45" t="s">
        <v>2316</v>
      </c>
      <c r="B804" s="45" t="s">
        <v>2273</v>
      </c>
      <c r="C804" s="45" t="s">
        <v>2302</v>
      </c>
      <c r="D804" s="45" t="s">
        <v>2303</v>
      </c>
      <c r="E804" s="45" t="s">
        <v>2317</v>
      </c>
      <c r="F804" s="45" t="s">
        <v>584</v>
      </c>
      <c r="G804" s="237">
        <f t="shared" si="12"/>
        <v>0</v>
      </c>
    </row>
    <row r="805" spans="1:7">
      <c r="A805" s="45" t="s">
        <v>2318</v>
      </c>
      <c r="B805" s="45" t="s">
        <v>2273</v>
      </c>
      <c r="C805" s="45" t="s">
        <v>2302</v>
      </c>
      <c r="D805" s="45" t="s">
        <v>2303</v>
      </c>
      <c r="E805" s="45" t="s">
        <v>2319</v>
      </c>
      <c r="F805" s="45" t="s">
        <v>584</v>
      </c>
      <c r="G805" s="237">
        <f t="shared" si="12"/>
        <v>0</v>
      </c>
    </row>
    <row r="806" spans="1:7">
      <c r="A806" s="45" t="s">
        <v>2320</v>
      </c>
      <c r="B806" s="45" t="s">
        <v>2273</v>
      </c>
      <c r="C806" s="45" t="s">
        <v>2302</v>
      </c>
      <c r="D806" s="45" t="s">
        <v>2303</v>
      </c>
      <c r="E806" s="45" t="s">
        <v>2321</v>
      </c>
      <c r="F806" s="45" t="s">
        <v>627</v>
      </c>
      <c r="G806" s="237">
        <f t="shared" si="12"/>
        <v>0</v>
      </c>
    </row>
    <row r="807" spans="1:7">
      <c r="A807" s="45" t="s">
        <v>2322</v>
      </c>
      <c r="B807" s="45" t="s">
        <v>2273</v>
      </c>
      <c r="C807" s="45" t="s">
        <v>2302</v>
      </c>
      <c r="D807" s="45" t="s">
        <v>2303</v>
      </c>
      <c r="E807" s="45" t="s">
        <v>2323</v>
      </c>
      <c r="F807" s="45" t="s">
        <v>633</v>
      </c>
      <c r="G807" s="237">
        <f t="shared" si="12"/>
        <v>0</v>
      </c>
    </row>
    <row r="808" spans="1:7">
      <c r="A808" s="45" t="s">
        <v>2326</v>
      </c>
      <c r="B808" s="45" t="s">
        <v>2273</v>
      </c>
      <c r="C808" s="45" t="s">
        <v>2324</v>
      </c>
      <c r="D808" s="45" t="s">
        <v>2325</v>
      </c>
      <c r="E808" s="45" t="s">
        <v>2327</v>
      </c>
      <c r="F808" s="45" t="s">
        <v>584</v>
      </c>
      <c r="G808" s="237">
        <f t="shared" si="12"/>
        <v>0</v>
      </c>
    </row>
    <row r="809" spans="1:7">
      <c r="A809" s="45" t="s">
        <v>1520</v>
      </c>
      <c r="B809" s="45" t="s">
        <v>2273</v>
      </c>
      <c r="C809" s="45" t="s">
        <v>2324</v>
      </c>
      <c r="D809" s="45" t="s">
        <v>2325</v>
      </c>
      <c r="E809" s="45" t="s">
        <v>2328</v>
      </c>
      <c r="F809" s="45" t="s">
        <v>584</v>
      </c>
      <c r="G809" s="237">
        <f t="shared" si="12"/>
        <v>0</v>
      </c>
    </row>
    <row r="810" spans="1:7">
      <c r="A810" s="45" t="s">
        <v>2329</v>
      </c>
      <c r="B810" s="45" t="s">
        <v>2273</v>
      </c>
      <c r="C810" s="45" t="s">
        <v>2324</v>
      </c>
      <c r="D810" s="45" t="s">
        <v>2325</v>
      </c>
      <c r="E810" s="45" t="s">
        <v>2330</v>
      </c>
      <c r="F810" s="45" t="s">
        <v>584</v>
      </c>
      <c r="G810" s="237">
        <f t="shared" si="12"/>
        <v>0</v>
      </c>
    </row>
    <row r="811" spans="1:7">
      <c r="A811" s="45" t="s">
        <v>2331</v>
      </c>
      <c r="B811" s="45" t="s">
        <v>2273</v>
      </c>
      <c r="C811" s="45" t="s">
        <v>2324</v>
      </c>
      <c r="D811" s="45" t="s">
        <v>2325</v>
      </c>
      <c r="E811" s="45" t="s">
        <v>2332</v>
      </c>
      <c r="F811" s="45" t="s">
        <v>584</v>
      </c>
      <c r="G811" s="237">
        <f t="shared" si="12"/>
        <v>0</v>
      </c>
    </row>
    <row r="812" spans="1:7">
      <c r="A812" s="45" t="s">
        <v>2333</v>
      </c>
      <c r="B812" s="45" t="s">
        <v>2273</v>
      </c>
      <c r="C812" s="45" t="s">
        <v>2324</v>
      </c>
      <c r="D812" s="45" t="s">
        <v>2325</v>
      </c>
      <c r="E812" s="45" t="s">
        <v>2334</v>
      </c>
      <c r="F812" s="45" t="s">
        <v>584</v>
      </c>
      <c r="G812" s="237">
        <f t="shared" si="12"/>
        <v>0</v>
      </c>
    </row>
    <row r="813" spans="1:7">
      <c r="A813" s="45" t="s">
        <v>2335</v>
      </c>
      <c r="B813" s="45" t="s">
        <v>2273</v>
      </c>
      <c r="C813" s="45" t="s">
        <v>2324</v>
      </c>
      <c r="D813" s="45" t="s">
        <v>2325</v>
      </c>
      <c r="E813" s="45" t="s">
        <v>2336</v>
      </c>
      <c r="F813" s="45" t="s">
        <v>584</v>
      </c>
      <c r="G813" s="237">
        <f t="shared" si="12"/>
        <v>0</v>
      </c>
    </row>
    <row r="814" spans="1:7">
      <c r="A814" s="45" t="s">
        <v>2339</v>
      </c>
      <c r="B814" s="45" t="s">
        <v>2273</v>
      </c>
      <c r="C814" s="45" t="s">
        <v>2337</v>
      </c>
      <c r="D814" s="45" t="s">
        <v>2338</v>
      </c>
      <c r="E814" s="45" t="s">
        <v>2340</v>
      </c>
      <c r="F814" s="45" t="s">
        <v>630</v>
      </c>
      <c r="G814" s="237">
        <f t="shared" si="12"/>
        <v>0</v>
      </c>
    </row>
    <row r="815" spans="1:7">
      <c r="A815" s="45" t="s">
        <v>2343</v>
      </c>
      <c r="B815" s="45" t="s">
        <v>2273</v>
      </c>
      <c r="C815" s="45" t="s">
        <v>2341</v>
      </c>
      <c r="D815" s="45" t="s">
        <v>2342</v>
      </c>
      <c r="E815" s="45" t="s">
        <v>2344</v>
      </c>
      <c r="F815" s="45" t="s">
        <v>584</v>
      </c>
      <c r="G815" s="237">
        <f t="shared" si="12"/>
        <v>0</v>
      </c>
    </row>
    <row r="816" spans="1:7">
      <c r="A816" s="45" t="s">
        <v>2345</v>
      </c>
      <c r="B816" s="45" t="s">
        <v>2273</v>
      </c>
      <c r="C816" s="45" t="s">
        <v>2341</v>
      </c>
      <c r="D816" s="45" t="s">
        <v>2342</v>
      </c>
      <c r="E816" s="45" t="s">
        <v>2346</v>
      </c>
      <c r="F816" s="45" t="s">
        <v>584</v>
      </c>
      <c r="G816" s="237">
        <f t="shared" si="12"/>
        <v>0</v>
      </c>
    </row>
    <row r="817" spans="1:7">
      <c r="A817" s="45" t="s">
        <v>2347</v>
      </c>
      <c r="B817" s="45" t="s">
        <v>2273</v>
      </c>
      <c r="C817" s="45" t="s">
        <v>2341</v>
      </c>
      <c r="D817" s="45" t="s">
        <v>2342</v>
      </c>
      <c r="E817" s="45" t="s">
        <v>2348</v>
      </c>
      <c r="F817" s="45" t="s">
        <v>584</v>
      </c>
      <c r="G817" s="237">
        <f t="shared" si="12"/>
        <v>0</v>
      </c>
    </row>
    <row r="818" spans="1:7">
      <c r="A818" s="45" t="s">
        <v>2349</v>
      </c>
      <c r="B818" s="45" t="s">
        <v>2273</v>
      </c>
      <c r="C818" s="45" t="s">
        <v>2341</v>
      </c>
      <c r="D818" s="45" t="s">
        <v>2342</v>
      </c>
      <c r="E818" s="45" t="s">
        <v>2350</v>
      </c>
      <c r="F818" s="45" t="s">
        <v>584</v>
      </c>
      <c r="G818" s="237">
        <f t="shared" si="12"/>
        <v>0</v>
      </c>
    </row>
    <row r="819" spans="1:7">
      <c r="A819" s="45" t="s">
        <v>1763</v>
      </c>
      <c r="B819" s="45" t="s">
        <v>2273</v>
      </c>
      <c r="C819" s="45" t="s">
        <v>2341</v>
      </c>
      <c r="D819" s="45" t="s">
        <v>2342</v>
      </c>
      <c r="E819" s="45" t="s">
        <v>2351</v>
      </c>
      <c r="F819" s="45" t="s">
        <v>584</v>
      </c>
      <c r="G819" s="237">
        <f t="shared" si="12"/>
        <v>0</v>
      </c>
    </row>
    <row r="820" spans="1:7">
      <c r="A820" s="45" t="s">
        <v>2352</v>
      </c>
      <c r="B820" s="45" t="s">
        <v>2273</v>
      </c>
      <c r="C820" s="45" t="s">
        <v>2341</v>
      </c>
      <c r="D820" s="45" t="s">
        <v>2342</v>
      </c>
      <c r="E820" s="45" t="s">
        <v>2353</v>
      </c>
      <c r="F820" s="45" t="s">
        <v>584</v>
      </c>
      <c r="G820" s="237">
        <f t="shared" si="12"/>
        <v>0</v>
      </c>
    </row>
    <row r="821" spans="1:7">
      <c r="A821" s="45" t="s">
        <v>2354</v>
      </c>
      <c r="B821" s="45" t="s">
        <v>2273</v>
      </c>
      <c r="C821" s="45" t="s">
        <v>2341</v>
      </c>
      <c r="D821" s="45" t="s">
        <v>2342</v>
      </c>
      <c r="E821" s="45" t="s">
        <v>2355</v>
      </c>
      <c r="F821" s="45" t="s">
        <v>584</v>
      </c>
      <c r="G821" s="237">
        <f t="shared" si="12"/>
        <v>0</v>
      </c>
    </row>
    <row r="822" spans="1:7">
      <c r="A822" s="45" t="s">
        <v>2356</v>
      </c>
      <c r="B822" s="45" t="s">
        <v>2273</v>
      </c>
      <c r="C822" s="45" t="s">
        <v>2341</v>
      </c>
      <c r="D822" s="45" t="s">
        <v>2342</v>
      </c>
      <c r="E822" s="45" t="s">
        <v>2357</v>
      </c>
      <c r="F822" s="45" t="s">
        <v>584</v>
      </c>
      <c r="G822" s="237">
        <f t="shared" si="12"/>
        <v>0</v>
      </c>
    </row>
    <row r="823" spans="1:7">
      <c r="A823" s="45" t="s">
        <v>2358</v>
      </c>
      <c r="B823" s="45" t="s">
        <v>2273</v>
      </c>
      <c r="C823" s="45" t="s">
        <v>2341</v>
      </c>
      <c r="D823" s="45" t="s">
        <v>2342</v>
      </c>
      <c r="E823" s="45" t="s">
        <v>2359</v>
      </c>
      <c r="F823" s="45" t="s">
        <v>584</v>
      </c>
      <c r="G823" s="237">
        <f t="shared" si="12"/>
        <v>0</v>
      </c>
    </row>
    <row r="824" spans="1:7">
      <c r="A824" s="45" t="s">
        <v>2362</v>
      </c>
      <c r="B824" s="45" t="s">
        <v>2273</v>
      </c>
      <c r="C824" s="45" t="s">
        <v>2360</v>
      </c>
      <c r="D824" s="45" t="s">
        <v>2361</v>
      </c>
      <c r="E824" s="45" t="s">
        <v>2363</v>
      </c>
      <c r="F824" s="45" t="s">
        <v>584</v>
      </c>
      <c r="G824" s="237">
        <f t="shared" si="12"/>
        <v>0</v>
      </c>
    </row>
    <row r="825" spans="1:7">
      <c r="A825" s="45" t="s">
        <v>2364</v>
      </c>
      <c r="B825" s="45" t="s">
        <v>2273</v>
      </c>
      <c r="C825" s="45" t="s">
        <v>2360</v>
      </c>
      <c r="D825" s="45" t="s">
        <v>2361</v>
      </c>
      <c r="E825" s="45" t="s">
        <v>2365</v>
      </c>
      <c r="F825" s="45" t="s">
        <v>584</v>
      </c>
      <c r="G825" s="237">
        <f t="shared" si="12"/>
        <v>0</v>
      </c>
    </row>
    <row r="826" spans="1:7">
      <c r="A826" s="45" t="s">
        <v>2366</v>
      </c>
      <c r="B826" s="45" t="s">
        <v>2273</v>
      </c>
      <c r="C826" s="45" t="s">
        <v>2360</v>
      </c>
      <c r="D826" s="45" t="s">
        <v>2361</v>
      </c>
      <c r="E826" s="45" t="s">
        <v>2367</v>
      </c>
      <c r="F826" s="45" t="s">
        <v>584</v>
      </c>
      <c r="G826" s="237">
        <f t="shared" si="12"/>
        <v>0</v>
      </c>
    </row>
    <row r="827" spans="1:7">
      <c r="A827" s="45" t="s">
        <v>2368</v>
      </c>
      <c r="B827" s="45" t="s">
        <v>2273</v>
      </c>
      <c r="C827" s="45" t="s">
        <v>2360</v>
      </c>
      <c r="D827" s="45" t="s">
        <v>2361</v>
      </c>
      <c r="E827" s="45" t="s">
        <v>2369</v>
      </c>
      <c r="F827" s="45" t="s">
        <v>584</v>
      </c>
      <c r="G827" s="237">
        <f t="shared" si="12"/>
        <v>0</v>
      </c>
    </row>
    <row r="828" spans="1:7">
      <c r="A828" s="45" t="s">
        <v>2370</v>
      </c>
      <c r="B828" s="45" t="s">
        <v>2273</v>
      </c>
      <c r="C828" s="45" t="s">
        <v>2360</v>
      </c>
      <c r="D828" s="45" t="s">
        <v>2361</v>
      </c>
      <c r="E828" s="45" t="s">
        <v>2371</v>
      </c>
      <c r="F828" s="45" t="s">
        <v>584</v>
      </c>
      <c r="G828" s="237">
        <f t="shared" si="12"/>
        <v>0</v>
      </c>
    </row>
    <row r="829" spans="1:7">
      <c r="A829" s="45" t="s">
        <v>2372</v>
      </c>
      <c r="B829" s="45" t="s">
        <v>2273</v>
      </c>
      <c r="C829" s="45" t="s">
        <v>2360</v>
      </c>
      <c r="D829" s="45" t="s">
        <v>2361</v>
      </c>
      <c r="E829" s="45" t="s">
        <v>2373</v>
      </c>
      <c r="F829" s="45" t="s">
        <v>584</v>
      </c>
      <c r="G829" s="237">
        <f t="shared" si="12"/>
        <v>0</v>
      </c>
    </row>
    <row r="830" spans="1:7">
      <c r="A830" s="45" t="s">
        <v>2374</v>
      </c>
      <c r="B830" s="45" t="s">
        <v>2273</v>
      </c>
      <c r="C830" s="45" t="s">
        <v>2360</v>
      </c>
      <c r="D830" s="45" t="s">
        <v>2361</v>
      </c>
      <c r="E830" s="45" t="s">
        <v>2375</v>
      </c>
      <c r="F830" s="45" t="s">
        <v>584</v>
      </c>
      <c r="G830" s="237">
        <f t="shared" si="12"/>
        <v>0</v>
      </c>
    </row>
    <row r="831" spans="1:7">
      <c r="A831" s="45" t="s">
        <v>2378</v>
      </c>
      <c r="B831" s="45" t="s">
        <v>2273</v>
      </c>
      <c r="C831" s="45" t="s">
        <v>2376</v>
      </c>
      <c r="D831" s="45" t="s">
        <v>2377</v>
      </c>
      <c r="E831" s="45" t="s">
        <v>2379</v>
      </c>
      <c r="F831" s="45" t="s">
        <v>584</v>
      </c>
      <c r="G831" s="237">
        <f t="shared" si="12"/>
        <v>0</v>
      </c>
    </row>
    <row r="832" spans="1:7">
      <c r="A832" s="45" t="s">
        <v>2380</v>
      </c>
      <c r="B832" s="45" t="s">
        <v>2273</v>
      </c>
      <c r="C832" s="45" t="s">
        <v>2376</v>
      </c>
      <c r="D832" s="45" t="s">
        <v>2377</v>
      </c>
      <c r="E832" s="45" t="s">
        <v>2381</v>
      </c>
      <c r="F832" s="45" t="s">
        <v>584</v>
      </c>
      <c r="G832" s="237">
        <f t="shared" si="12"/>
        <v>0</v>
      </c>
    </row>
    <row r="833" spans="1:7">
      <c r="A833" s="45" t="s">
        <v>2382</v>
      </c>
      <c r="B833" s="45" t="s">
        <v>2273</v>
      </c>
      <c r="C833" s="45" t="s">
        <v>2376</v>
      </c>
      <c r="D833" s="45" t="s">
        <v>2377</v>
      </c>
      <c r="E833" s="45" t="s">
        <v>2383</v>
      </c>
      <c r="F833" s="45" t="s">
        <v>584</v>
      </c>
      <c r="G833" s="237">
        <f t="shared" si="12"/>
        <v>0</v>
      </c>
    </row>
    <row r="834" spans="1:7">
      <c r="A834" s="45" t="s">
        <v>2384</v>
      </c>
      <c r="B834" s="45" t="s">
        <v>2273</v>
      </c>
      <c r="C834" s="45" t="s">
        <v>2376</v>
      </c>
      <c r="D834" s="45" t="s">
        <v>2377</v>
      </c>
      <c r="E834" s="45" t="s">
        <v>2385</v>
      </c>
      <c r="F834" s="45" t="s">
        <v>584</v>
      </c>
      <c r="G834" s="237">
        <f t="shared" ref="G834:G897" si="13">IF(ISNA(MATCH(E834,List04_oktmo_np_range,0)),0,1)</f>
        <v>0</v>
      </c>
    </row>
    <row r="835" spans="1:7">
      <c r="A835" s="45" t="s">
        <v>2386</v>
      </c>
      <c r="B835" s="45" t="s">
        <v>2273</v>
      </c>
      <c r="C835" s="45" t="s">
        <v>2376</v>
      </c>
      <c r="D835" s="45" t="s">
        <v>2377</v>
      </c>
      <c r="E835" s="45" t="s">
        <v>2387</v>
      </c>
      <c r="F835" s="45" t="s">
        <v>584</v>
      </c>
      <c r="G835" s="237">
        <f t="shared" si="13"/>
        <v>0</v>
      </c>
    </row>
    <row r="836" spans="1:7">
      <c r="A836" s="45" t="s">
        <v>2388</v>
      </c>
      <c r="B836" s="45" t="s">
        <v>2273</v>
      </c>
      <c r="C836" s="45" t="s">
        <v>2376</v>
      </c>
      <c r="D836" s="45" t="s">
        <v>2377</v>
      </c>
      <c r="E836" s="45" t="s">
        <v>2389</v>
      </c>
      <c r="F836" s="45" t="s">
        <v>584</v>
      </c>
      <c r="G836" s="237">
        <f t="shared" si="13"/>
        <v>0</v>
      </c>
    </row>
    <row r="837" spans="1:7">
      <c r="A837" s="45" t="s">
        <v>2390</v>
      </c>
      <c r="B837" s="45" t="s">
        <v>2273</v>
      </c>
      <c r="C837" s="45" t="s">
        <v>2376</v>
      </c>
      <c r="D837" s="45" t="s">
        <v>2377</v>
      </c>
      <c r="E837" s="45" t="s">
        <v>2391</v>
      </c>
      <c r="F837" s="45" t="s">
        <v>2392</v>
      </c>
      <c r="G837" s="237">
        <f t="shared" si="13"/>
        <v>0</v>
      </c>
    </row>
    <row r="838" spans="1:7">
      <c r="A838" s="45" t="s">
        <v>2395</v>
      </c>
      <c r="B838" s="45" t="s">
        <v>2273</v>
      </c>
      <c r="C838" s="45" t="s">
        <v>2393</v>
      </c>
      <c r="D838" s="45" t="s">
        <v>2394</v>
      </c>
      <c r="E838" s="45" t="s">
        <v>2396</v>
      </c>
      <c r="F838" s="45" t="s">
        <v>584</v>
      </c>
      <c r="G838" s="237">
        <f t="shared" si="13"/>
        <v>0</v>
      </c>
    </row>
    <row r="839" spans="1:7">
      <c r="A839" s="45" t="s">
        <v>2397</v>
      </c>
      <c r="B839" s="45" t="s">
        <v>2273</v>
      </c>
      <c r="C839" s="45" t="s">
        <v>2393</v>
      </c>
      <c r="D839" s="45" t="s">
        <v>2394</v>
      </c>
      <c r="E839" s="45" t="s">
        <v>2398</v>
      </c>
      <c r="F839" s="45" t="s">
        <v>584</v>
      </c>
      <c r="G839" s="237">
        <f t="shared" si="13"/>
        <v>0</v>
      </c>
    </row>
    <row r="840" spans="1:7">
      <c r="A840" s="45" t="s">
        <v>2399</v>
      </c>
      <c r="B840" s="45" t="s">
        <v>2273</v>
      </c>
      <c r="C840" s="45" t="s">
        <v>2393</v>
      </c>
      <c r="D840" s="45" t="s">
        <v>2394</v>
      </c>
      <c r="E840" s="45" t="s">
        <v>2400</v>
      </c>
      <c r="F840" s="45" t="s">
        <v>584</v>
      </c>
      <c r="G840" s="237">
        <f t="shared" si="13"/>
        <v>0</v>
      </c>
    </row>
    <row r="841" spans="1:7">
      <c r="A841" s="45" t="s">
        <v>2401</v>
      </c>
      <c r="B841" s="45" t="s">
        <v>2273</v>
      </c>
      <c r="C841" s="45" t="s">
        <v>2393</v>
      </c>
      <c r="D841" s="45" t="s">
        <v>2394</v>
      </c>
      <c r="E841" s="45" t="s">
        <v>2402</v>
      </c>
      <c r="F841" s="45" t="s">
        <v>584</v>
      </c>
      <c r="G841" s="237">
        <f t="shared" si="13"/>
        <v>0</v>
      </c>
    </row>
    <row r="842" spans="1:7">
      <c r="A842" s="45" t="s">
        <v>2403</v>
      </c>
      <c r="B842" s="45" t="s">
        <v>2273</v>
      </c>
      <c r="C842" s="45" t="s">
        <v>2393</v>
      </c>
      <c r="D842" s="45" t="s">
        <v>2394</v>
      </c>
      <c r="E842" s="45" t="s">
        <v>2404</v>
      </c>
      <c r="F842" s="45" t="s">
        <v>584</v>
      </c>
      <c r="G842" s="237">
        <f t="shared" si="13"/>
        <v>0</v>
      </c>
    </row>
    <row r="843" spans="1:7">
      <c r="A843" s="45" t="s">
        <v>2405</v>
      </c>
      <c r="B843" s="45" t="s">
        <v>2273</v>
      </c>
      <c r="C843" s="45" t="s">
        <v>2393</v>
      </c>
      <c r="D843" s="45" t="s">
        <v>2394</v>
      </c>
      <c r="E843" s="45" t="s">
        <v>2406</v>
      </c>
      <c r="F843" s="45" t="s">
        <v>584</v>
      </c>
      <c r="G843" s="237">
        <f t="shared" si="13"/>
        <v>0</v>
      </c>
    </row>
    <row r="844" spans="1:7">
      <c r="A844" s="45" t="s">
        <v>2407</v>
      </c>
      <c r="B844" s="45" t="s">
        <v>2273</v>
      </c>
      <c r="C844" s="45" t="s">
        <v>2393</v>
      </c>
      <c r="D844" s="45" t="s">
        <v>2394</v>
      </c>
      <c r="E844" s="45" t="s">
        <v>2408</v>
      </c>
      <c r="F844" s="45" t="s">
        <v>584</v>
      </c>
      <c r="G844" s="237">
        <f t="shared" si="13"/>
        <v>0</v>
      </c>
    </row>
    <row r="845" spans="1:7">
      <c r="A845" s="45" t="s">
        <v>2409</v>
      </c>
      <c r="B845" s="45" t="s">
        <v>2273</v>
      </c>
      <c r="C845" s="45" t="s">
        <v>2393</v>
      </c>
      <c r="D845" s="45" t="s">
        <v>2394</v>
      </c>
      <c r="E845" s="45" t="s">
        <v>2410</v>
      </c>
      <c r="F845" s="45" t="s">
        <v>2411</v>
      </c>
      <c r="G845" s="237">
        <f t="shared" si="13"/>
        <v>0</v>
      </c>
    </row>
    <row r="846" spans="1:7">
      <c r="A846" s="45" t="s">
        <v>2412</v>
      </c>
      <c r="B846" s="45" t="s">
        <v>2273</v>
      </c>
      <c r="C846" s="45" t="s">
        <v>2393</v>
      </c>
      <c r="D846" s="45" t="s">
        <v>2394</v>
      </c>
      <c r="E846" s="45" t="s">
        <v>2413</v>
      </c>
      <c r="F846" s="45" t="s">
        <v>627</v>
      </c>
      <c r="G846" s="237">
        <f t="shared" si="13"/>
        <v>0</v>
      </c>
    </row>
    <row r="847" spans="1:7">
      <c r="A847" s="45" t="s">
        <v>2416</v>
      </c>
      <c r="B847" s="45" t="s">
        <v>2273</v>
      </c>
      <c r="C847" s="45" t="s">
        <v>2414</v>
      </c>
      <c r="D847" s="45" t="s">
        <v>2415</v>
      </c>
      <c r="E847" s="45" t="s">
        <v>2417</v>
      </c>
      <c r="F847" s="45" t="s">
        <v>584</v>
      </c>
      <c r="G847" s="237">
        <f t="shared" si="13"/>
        <v>0</v>
      </c>
    </row>
    <row r="848" spans="1:7">
      <c r="A848" s="45" t="s">
        <v>2418</v>
      </c>
      <c r="B848" s="45" t="s">
        <v>2273</v>
      </c>
      <c r="C848" s="45" t="s">
        <v>2414</v>
      </c>
      <c r="D848" s="45" t="s">
        <v>2415</v>
      </c>
      <c r="E848" s="45" t="s">
        <v>2419</v>
      </c>
      <c r="F848" s="45" t="s">
        <v>584</v>
      </c>
      <c r="G848" s="237">
        <f t="shared" si="13"/>
        <v>0</v>
      </c>
    </row>
    <row r="849" spans="1:7">
      <c r="A849" s="45" t="s">
        <v>2420</v>
      </c>
      <c r="B849" s="45" t="s">
        <v>2273</v>
      </c>
      <c r="C849" s="45" t="s">
        <v>2414</v>
      </c>
      <c r="D849" s="45" t="s">
        <v>2415</v>
      </c>
      <c r="E849" s="45" t="s">
        <v>2421</v>
      </c>
      <c r="F849" s="45" t="s">
        <v>584</v>
      </c>
      <c r="G849" s="237">
        <f t="shared" si="13"/>
        <v>0</v>
      </c>
    </row>
    <row r="850" spans="1:7">
      <c r="A850" s="45" t="s">
        <v>1540</v>
      </c>
      <c r="B850" s="45" t="s">
        <v>2273</v>
      </c>
      <c r="C850" s="45" t="s">
        <v>2414</v>
      </c>
      <c r="D850" s="45" t="s">
        <v>2415</v>
      </c>
      <c r="E850" s="45" t="s">
        <v>2422</v>
      </c>
      <c r="F850" s="45" t="s">
        <v>584</v>
      </c>
      <c r="G850" s="237">
        <f t="shared" si="13"/>
        <v>0</v>
      </c>
    </row>
    <row r="851" spans="1:7">
      <c r="A851" s="45" t="s">
        <v>2423</v>
      </c>
      <c r="B851" s="45" t="s">
        <v>2273</v>
      </c>
      <c r="C851" s="45" t="s">
        <v>2414</v>
      </c>
      <c r="D851" s="45" t="s">
        <v>2415</v>
      </c>
      <c r="E851" s="45" t="s">
        <v>2424</v>
      </c>
      <c r="F851" s="45" t="s">
        <v>584</v>
      </c>
      <c r="G851" s="237">
        <f t="shared" si="13"/>
        <v>0</v>
      </c>
    </row>
    <row r="852" spans="1:7">
      <c r="A852" s="45" t="s">
        <v>2425</v>
      </c>
      <c r="B852" s="45" t="s">
        <v>2273</v>
      </c>
      <c r="C852" s="45" t="s">
        <v>2414</v>
      </c>
      <c r="D852" s="45" t="s">
        <v>2415</v>
      </c>
      <c r="E852" s="45" t="s">
        <v>2426</v>
      </c>
      <c r="F852" s="45" t="s">
        <v>633</v>
      </c>
      <c r="G852" s="237">
        <f t="shared" si="13"/>
        <v>0</v>
      </c>
    </row>
    <row r="853" spans="1:7">
      <c r="A853" s="45" t="s">
        <v>2429</v>
      </c>
      <c r="B853" s="45" t="s">
        <v>2273</v>
      </c>
      <c r="C853" s="45" t="s">
        <v>2427</v>
      </c>
      <c r="D853" s="45" t="s">
        <v>2428</v>
      </c>
      <c r="E853" s="45" t="s">
        <v>2430</v>
      </c>
      <c r="F853" s="45" t="s">
        <v>584</v>
      </c>
      <c r="G853" s="237">
        <f t="shared" si="13"/>
        <v>0</v>
      </c>
    </row>
    <row r="854" spans="1:7">
      <c r="A854" s="45" t="s">
        <v>2431</v>
      </c>
      <c r="B854" s="45" t="s">
        <v>2273</v>
      </c>
      <c r="C854" s="45" t="s">
        <v>2427</v>
      </c>
      <c r="D854" s="45" t="s">
        <v>2428</v>
      </c>
      <c r="E854" s="45" t="s">
        <v>2432</v>
      </c>
      <c r="F854" s="45" t="s">
        <v>627</v>
      </c>
      <c r="G854" s="237">
        <f t="shared" si="13"/>
        <v>0</v>
      </c>
    </row>
    <row r="855" spans="1:7">
      <c r="A855" s="45" t="s">
        <v>2433</v>
      </c>
      <c r="B855" s="45" t="s">
        <v>2273</v>
      </c>
      <c r="C855" s="45" t="s">
        <v>2427</v>
      </c>
      <c r="D855" s="45" t="s">
        <v>2428</v>
      </c>
      <c r="E855" s="45" t="s">
        <v>2434</v>
      </c>
      <c r="F855" s="45" t="s">
        <v>627</v>
      </c>
      <c r="G855" s="237">
        <f t="shared" si="13"/>
        <v>0</v>
      </c>
    </row>
    <row r="856" spans="1:7">
      <c r="A856" s="45" t="s">
        <v>2435</v>
      </c>
      <c r="B856" s="45" t="s">
        <v>2273</v>
      </c>
      <c r="C856" s="45" t="s">
        <v>2427</v>
      </c>
      <c r="D856" s="45" t="s">
        <v>2428</v>
      </c>
      <c r="E856" s="45" t="s">
        <v>2436</v>
      </c>
      <c r="F856" s="45" t="s">
        <v>627</v>
      </c>
      <c r="G856" s="237">
        <f t="shared" si="13"/>
        <v>0</v>
      </c>
    </row>
    <row r="857" spans="1:7">
      <c r="A857" s="45" t="s">
        <v>2437</v>
      </c>
      <c r="B857" s="45" t="s">
        <v>2273</v>
      </c>
      <c r="C857" s="45" t="s">
        <v>2427</v>
      </c>
      <c r="D857" s="45" t="s">
        <v>2428</v>
      </c>
      <c r="E857" s="45" t="s">
        <v>2438</v>
      </c>
      <c r="F857" s="45" t="s">
        <v>627</v>
      </c>
      <c r="G857" s="237">
        <f t="shared" si="13"/>
        <v>0</v>
      </c>
    </row>
    <row r="858" spans="1:7">
      <c r="A858" s="45" t="s">
        <v>2442</v>
      </c>
      <c r="B858" s="45" t="s">
        <v>2439</v>
      </c>
      <c r="C858" s="45" t="s">
        <v>2440</v>
      </c>
      <c r="D858" s="45" t="s">
        <v>2441</v>
      </c>
      <c r="E858" s="45" t="s">
        <v>2443</v>
      </c>
      <c r="F858" s="45" t="s">
        <v>2444</v>
      </c>
      <c r="G858" s="237">
        <f t="shared" si="13"/>
        <v>0</v>
      </c>
    </row>
    <row r="859" spans="1:7">
      <c r="A859" s="45" t="s">
        <v>2445</v>
      </c>
      <c r="B859" s="45" t="s">
        <v>2439</v>
      </c>
      <c r="C859" s="45" t="s">
        <v>2440</v>
      </c>
      <c r="D859" s="45" t="s">
        <v>2441</v>
      </c>
      <c r="E859" s="45" t="s">
        <v>2446</v>
      </c>
      <c r="F859" s="45" t="s">
        <v>2444</v>
      </c>
      <c r="G859" s="237">
        <f t="shared" si="13"/>
        <v>0</v>
      </c>
    </row>
    <row r="860" spans="1:7">
      <c r="A860" s="45" t="s">
        <v>2447</v>
      </c>
      <c r="B860" s="45" t="s">
        <v>2439</v>
      </c>
      <c r="C860" s="45" t="s">
        <v>2440</v>
      </c>
      <c r="D860" s="45" t="s">
        <v>2441</v>
      </c>
      <c r="E860" s="45" t="s">
        <v>2448</v>
      </c>
      <c r="F860" s="45" t="s">
        <v>584</v>
      </c>
      <c r="G860" s="237">
        <f t="shared" si="13"/>
        <v>0</v>
      </c>
    </row>
    <row r="861" spans="1:7">
      <c r="A861" s="45" t="s">
        <v>2449</v>
      </c>
      <c r="B861" s="45" t="s">
        <v>2439</v>
      </c>
      <c r="C861" s="45" t="s">
        <v>2440</v>
      </c>
      <c r="D861" s="45" t="s">
        <v>2441</v>
      </c>
      <c r="E861" s="45" t="s">
        <v>2450</v>
      </c>
      <c r="F861" s="45" t="s">
        <v>584</v>
      </c>
      <c r="G861" s="237">
        <f t="shared" si="13"/>
        <v>0</v>
      </c>
    </row>
    <row r="862" spans="1:7">
      <c r="A862" s="45" t="s">
        <v>2451</v>
      </c>
      <c r="B862" s="45" t="s">
        <v>2439</v>
      </c>
      <c r="C862" s="45" t="s">
        <v>2440</v>
      </c>
      <c r="D862" s="45" t="s">
        <v>2441</v>
      </c>
      <c r="E862" s="45" t="s">
        <v>2452</v>
      </c>
      <c r="F862" s="45" t="s">
        <v>584</v>
      </c>
      <c r="G862" s="237">
        <f t="shared" si="13"/>
        <v>0</v>
      </c>
    </row>
    <row r="863" spans="1:7">
      <c r="A863" s="45" t="s">
        <v>2453</v>
      </c>
      <c r="B863" s="45" t="s">
        <v>2439</v>
      </c>
      <c r="C863" s="45" t="s">
        <v>2440</v>
      </c>
      <c r="D863" s="45" t="s">
        <v>2441</v>
      </c>
      <c r="E863" s="45" t="s">
        <v>2454</v>
      </c>
      <c r="F863" s="45" t="s">
        <v>584</v>
      </c>
      <c r="G863" s="237">
        <f t="shared" si="13"/>
        <v>0</v>
      </c>
    </row>
    <row r="864" spans="1:7">
      <c r="A864" s="45" t="s">
        <v>2455</v>
      </c>
      <c r="B864" s="45" t="s">
        <v>2439</v>
      </c>
      <c r="C864" s="45" t="s">
        <v>2440</v>
      </c>
      <c r="D864" s="45" t="s">
        <v>2441</v>
      </c>
      <c r="E864" s="45" t="s">
        <v>2456</v>
      </c>
      <c r="F864" s="45" t="s">
        <v>584</v>
      </c>
      <c r="G864" s="237">
        <f t="shared" si="13"/>
        <v>0</v>
      </c>
    </row>
    <row r="865" spans="1:7">
      <c r="A865" s="45" t="s">
        <v>700</v>
      </c>
      <c r="B865" s="45" t="s">
        <v>2439</v>
      </c>
      <c r="C865" s="45" t="s">
        <v>2440</v>
      </c>
      <c r="D865" s="45" t="s">
        <v>2441</v>
      </c>
      <c r="E865" s="45" t="s">
        <v>2457</v>
      </c>
      <c r="F865" s="45" t="s">
        <v>584</v>
      </c>
      <c r="G865" s="237">
        <f t="shared" si="13"/>
        <v>0</v>
      </c>
    </row>
    <row r="866" spans="1:7">
      <c r="A866" s="45" t="s">
        <v>2458</v>
      </c>
      <c r="B866" s="45" t="s">
        <v>2439</v>
      </c>
      <c r="C866" s="45" t="s">
        <v>2440</v>
      </c>
      <c r="D866" s="45" t="s">
        <v>2441</v>
      </c>
      <c r="E866" s="45" t="s">
        <v>2459</v>
      </c>
      <c r="F866" s="45" t="s">
        <v>584</v>
      </c>
      <c r="G866" s="237">
        <f t="shared" si="13"/>
        <v>0</v>
      </c>
    </row>
    <row r="867" spans="1:7">
      <c r="A867" s="45" t="s">
        <v>2460</v>
      </c>
      <c r="B867" s="45" t="s">
        <v>2439</v>
      </c>
      <c r="C867" s="45" t="s">
        <v>2440</v>
      </c>
      <c r="D867" s="45" t="s">
        <v>2441</v>
      </c>
      <c r="E867" s="45" t="s">
        <v>2461</v>
      </c>
      <c r="F867" s="45" t="s">
        <v>584</v>
      </c>
      <c r="G867" s="237">
        <f t="shared" si="13"/>
        <v>0</v>
      </c>
    </row>
    <row r="868" spans="1:7">
      <c r="A868" s="45" t="s">
        <v>2462</v>
      </c>
      <c r="B868" s="45" t="s">
        <v>2439</v>
      </c>
      <c r="C868" s="45" t="s">
        <v>2440</v>
      </c>
      <c r="D868" s="45" t="s">
        <v>2441</v>
      </c>
      <c r="E868" s="45" t="s">
        <v>2463</v>
      </c>
      <c r="F868" s="45" t="s">
        <v>584</v>
      </c>
      <c r="G868" s="237">
        <f t="shared" si="13"/>
        <v>0</v>
      </c>
    </row>
    <row r="869" spans="1:7">
      <c r="A869" s="45" t="s">
        <v>2464</v>
      </c>
      <c r="B869" s="45" t="s">
        <v>2439</v>
      </c>
      <c r="C869" s="45" t="s">
        <v>2440</v>
      </c>
      <c r="D869" s="45" t="s">
        <v>2441</v>
      </c>
      <c r="E869" s="45" t="s">
        <v>2465</v>
      </c>
      <c r="F869" s="45" t="s">
        <v>584</v>
      </c>
      <c r="G869" s="237">
        <f t="shared" si="13"/>
        <v>0</v>
      </c>
    </row>
    <row r="870" spans="1:7">
      <c r="A870" s="45" t="s">
        <v>2466</v>
      </c>
      <c r="B870" s="45" t="s">
        <v>2439</v>
      </c>
      <c r="C870" s="45" t="s">
        <v>2440</v>
      </c>
      <c r="D870" s="45" t="s">
        <v>2441</v>
      </c>
      <c r="E870" s="45" t="s">
        <v>2467</v>
      </c>
      <c r="F870" s="45" t="s">
        <v>584</v>
      </c>
      <c r="G870" s="237">
        <f t="shared" si="13"/>
        <v>0</v>
      </c>
    </row>
    <row r="871" spans="1:7">
      <c r="A871" s="45" t="s">
        <v>2468</v>
      </c>
      <c r="B871" s="45" t="s">
        <v>2439</v>
      </c>
      <c r="C871" s="45" t="s">
        <v>2440</v>
      </c>
      <c r="D871" s="45" t="s">
        <v>2441</v>
      </c>
      <c r="E871" s="45" t="s">
        <v>2469</v>
      </c>
      <c r="F871" s="45" t="s">
        <v>584</v>
      </c>
      <c r="G871" s="237">
        <f t="shared" si="13"/>
        <v>0</v>
      </c>
    </row>
    <row r="872" spans="1:7">
      <c r="A872" s="45" t="s">
        <v>2470</v>
      </c>
      <c r="B872" s="45" t="s">
        <v>2439</v>
      </c>
      <c r="C872" s="45" t="s">
        <v>2440</v>
      </c>
      <c r="D872" s="45" t="s">
        <v>2441</v>
      </c>
      <c r="E872" s="45" t="s">
        <v>2471</v>
      </c>
      <c r="F872" s="45" t="s">
        <v>584</v>
      </c>
      <c r="G872" s="237">
        <f t="shared" si="13"/>
        <v>0</v>
      </c>
    </row>
    <row r="873" spans="1:7">
      <c r="A873" s="45" t="s">
        <v>2472</v>
      </c>
      <c r="B873" s="45" t="s">
        <v>2439</v>
      </c>
      <c r="C873" s="45" t="s">
        <v>2440</v>
      </c>
      <c r="D873" s="45" t="s">
        <v>2441</v>
      </c>
      <c r="E873" s="45" t="s">
        <v>2473</v>
      </c>
      <c r="F873" s="45" t="s">
        <v>2474</v>
      </c>
      <c r="G873" s="237">
        <f t="shared" si="13"/>
        <v>0</v>
      </c>
    </row>
    <row r="874" spans="1:7">
      <c r="A874" s="45" t="s">
        <v>2475</v>
      </c>
      <c r="B874" s="45" t="s">
        <v>2439</v>
      </c>
      <c r="C874" s="45" t="s">
        <v>2440</v>
      </c>
      <c r="D874" s="45" t="s">
        <v>2441</v>
      </c>
      <c r="E874" s="45" t="s">
        <v>2476</v>
      </c>
      <c r="F874" s="45" t="s">
        <v>627</v>
      </c>
      <c r="G874" s="237">
        <f t="shared" si="13"/>
        <v>0</v>
      </c>
    </row>
    <row r="875" spans="1:7">
      <c r="A875" s="45" t="s">
        <v>2477</v>
      </c>
      <c r="B875" s="45" t="s">
        <v>2439</v>
      </c>
      <c r="C875" s="45" t="s">
        <v>2440</v>
      </c>
      <c r="D875" s="45" t="s">
        <v>2441</v>
      </c>
      <c r="E875" s="45" t="s">
        <v>2478</v>
      </c>
      <c r="F875" s="45" t="s">
        <v>633</v>
      </c>
      <c r="G875" s="237">
        <f t="shared" si="13"/>
        <v>0</v>
      </c>
    </row>
    <row r="876" spans="1:7">
      <c r="A876" s="45" t="s">
        <v>2481</v>
      </c>
      <c r="B876" s="45" t="s">
        <v>2439</v>
      </c>
      <c r="C876" s="45" t="s">
        <v>2479</v>
      </c>
      <c r="D876" s="45" t="s">
        <v>2480</v>
      </c>
      <c r="E876" s="45" t="s">
        <v>2482</v>
      </c>
      <c r="F876" s="45" t="s">
        <v>584</v>
      </c>
      <c r="G876" s="237">
        <f t="shared" si="13"/>
        <v>0</v>
      </c>
    </row>
    <row r="877" spans="1:7">
      <c r="A877" s="45" t="s">
        <v>2483</v>
      </c>
      <c r="B877" s="45" t="s">
        <v>2439</v>
      </c>
      <c r="C877" s="45" t="s">
        <v>2479</v>
      </c>
      <c r="D877" s="45" t="s">
        <v>2480</v>
      </c>
      <c r="E877" s="45" t="s">
        <v>2484</v>
      </c>
      <c r="F877" s="45" t="s">
        <v>584</v>
      </c>
      <c r="G877" s="237">
        <f t="shared" si="13"/>
        <v>0</v>
      </c>
    </row>
    <row r="878" spans="1:7">
      <c r="A878" s="45" t="s">
        <v>2485</v>
      </c>
      <c r="B878" s="45" t="s">
        <v>2439</v>
      </c>
      <c r="C878" s="45" t="s">
        <v>2479</v>
      </c>
      <c r="D878" s="45" t="s">
        <v>2480</v>
      </c>
      <c r="E878" s="45" t="s">
        <v>2486</v>
      </c>
      <c r="F878" s="45" t="s">
        <v>584</v>
      </c>
      <c r="G878" s="237">
        <f t="shared" si="13"/>
        <v>0</v>
      </c>
    </row>
    <row r="879" spans="1:7">
      <c r="A879" s="45" t="s">
        <v>1813</v>
      </c>
      <c r="B879" s="45" t="s">
        <v>2439</v>
      </c>
      <c r="C879" s="45" t="s">
        <v>2479</v>
      </c>
      <c r="D879" s="45" t="s">
        <v>2480</v>
      </c>
      <c r="E879" s="45" t="s">
        <v>2487</v>
      </c>
      <c r="F879" s="45" t="s">
        <v>584</v>
      </c>
      <c r="G879" s="237">
        <f t="shared" si="13"/>
        <v>0</v>
      </c>
    </row>
    <row r="880" spans="1:7">
      <c r="A880" s="45" t="s">
        <v>2488</v>
      </c>
      <c r="B880" s="45" t="s">
        <v>2439</v>
      </c>
      <c r="C880" s="45" t="s">
        <v>2479</v>
      </c>
      <c r="D880" s="45" t="s">
        <v>2480</v>
      </c>
      <c r="E880" s="45" t="s">
        <v>2489</v>
      </c>
      <c r="F880" s="45" t="s">
        <v>584</v>
      </c>
      <c r="G880" s="237">
        <f t="shared" si="13"/>
        <v>0</v>
      </c>
    </row>
    <row r="881" spans="1:7">
      <c r="A881" s="45" t="s">
        <v>2490</v>
      </c>
      <c r="B881" s="45" t="s">
        <v>2439</v>
      </c>
      <c r="C881" s="45" t="s">
        <v>2479</v>
      </c>
      <c r="D881" s="45" t="s">
        <v>2480</v>
      </c>
      <c r="E881" s="45" t="s">
        <v>2491</v>
      </c>
      <c r="F881" s="45" t="s">
        <v>584</v>
      </c>
      <c r="G881" s="237">
        <f t="shared" si="13"/>
        <v>0</v>
      </c>
    </row>
    <row r="882" spans="1:7">
      <c r="A882" s="45" t="s">
        <v>2492</v>
      </c>
      <c r="B882" s="45" t="s">
        <v>2439</v>
      </c>
      <c r="C882" s="45" t="s">
        <v>2479</v>
      </c>
      <c r="D882" s="45" t="s">
        <v>2480</v>
      </c>
      <c r="E882" s="45" t="s">
        <v>2493</v>
      </c>
      <c r="F882" s="45" t="s">
        <v>584</v>
      </c>
      <c r="G882" s="237">
        <f t="shared" si="13"/>
        <v>0</v>
      </c>
    </row>
    <row r="883" spans="1:7">
      <c r="A883" s="45" t="s">
        <v>2494</v>
      </c>
      <c r="B883" s="45" t="s">
        <v>2439</v>
      </c>
      <c r="C883" s="45" t="s">
        <v>2479</v>
      </c>
      <c r="D883" s="45" t="s">
        <v>2480</v>
      </c>
      <c r="E883" s="45" t="s">
        <v>2495</v>
      </c>
      <c r="F883" s="45" t="s">
        <v>584</v>
      </c>
      <c r="G883" s="237">
        <f t="shared" si="13"/>
        <v>0</v>
      </c>
    </row>
    <row r="884" spans="1:7">
      <c r="A884" s="45" t="s">
        <v>2496</v>
      </c>
      <c r="B884" s="45" t="s">
        <v>2439</v>
      </c>
      <c r="C884" s="45" t="s">
        <v>2479</v>
      </c>
      <c r="D884" s="45" t="s">
        <v>2480</v>
      </c>
      <c r="E884" s="45" t="s">
        <v>2497</v>
      </c>
      <c r="F884" s="45" t="s">
        <v>584</v>
      </c>
      <c r="G884" s="237">
        <f t="shared" si="13"/>
        <v>0</v>
      </c>
    </row>
    <row r="885" spans="1:7">
      <c r="A885" s="45" t="s">
        <v>2498</v>
      </c>
      <c r="B885" s="45" t="s">
        <v>2439</v>
      </c>
      <c r="C885" s="45" t="s">
        <v>2479</v>
      </c>
      <c r="D885" s="45" t="s">
        <v>2480</v>
      </c>
      <c r="E885" s="45" t="s">
        <v>2499</v>
      </c>
      <c r="F885" s="45" t="s">
        <v>584</v>
      </c>
      <c r="G885" s="237">
        <f t="shared" si="13"/>
        <v>0</v>
      </c>
    </row>
    <row r="886" spans="1:7">
      <c r="A886" s="45" t="s">
        <v>2500</v>
      </c>
      <c r="B886" s="45" t="s">
        <v>2439</v>
      </c>
      <c r="C886" s="45" t="s">
        <v>2479</v>
      </c>
      <c r="D886" s="45" t="s">
        <v>2480</v>
      </c>
      <c r="E886" s="45" t="s">
        <v>2501</v>
      </c>
      <c r="F886" s="45" t="s">
        <v>1964</v>
      </c>
      <c r="G886" s="237">
        <f t="shared" si="13"/>
        <v>0</v>
      </c>
    </row>
    <row r="887" spans="1:7">
      <c r="A887" s="45" t="s">
        <v>2502</v>
      </c>
      <c r="B887" s="45" t="s">
        <v>2439</v>
      </c>
      <c r="C887" s="45" t="s">
        <v>2479</v>
      </c>
      <c r="D887" s="45" t="s">
        <v>2480</v>
      </c>
      <c r="E887" s="45" t="s">
        <v>2503</v>
      </c>
      <c r="F887" s="45" t="s">
        <v>1969</v>
      </c>
      <c r="G887" s="237">
        <f t="shared" si="13"/>
        <v>0</v>
      </c>
    </row>
    <row r="888" spans="1:7">
      <c r="A888" s="45" t="s">
        <v>2506</v>
      </c>
      <c r="B888" s="45" t="s">
        <v>2439</v>
      </c>
      <c r="C888" s="45" t="s">
        <v>2504</v>
      </c>
      <c r="D888" s="45" t="s">
        <v>2505</v>
      </c>
      <c r="E888" s="45" t="s">
        <v>2507</v>
      </c>
      <c r="F888" s="45" t="s">
        <v>584</v>
      </c>
      <c r="G888" s="237">
        <f t="shared" si="13"/>
        <v>0</v>
      </c>
    </row>
    <row r="889" spans="1:7">
      <c r="A889" s="45" t="s">
        <v>2508</v>
      </c>
      <c r="B889" s="45" t="s">
        <v>2439</v>
      </c>
      <c r="C889" s="45" t="s">
        <v>2504</v>
      </c>
      <c r="D889" s="45" t="s">
        <v>2505</v>
      </c>
      <c r="E889" s="45" t="s">
        <v>2509</v>
      </c>
      <c r="F889" s="45" t="s">
        <v>584</v>
      </c>
      <c r="G889" s="237">
        <f t="shared" si="13"/>
        <v>0</v>
      </c>
    </row>
    <row r="890" spans="1:7">
      <c r="A890" s="45" t="s">
        <v>2510</v>
      </c>
      <c r="B890" s="45" t="s">
        <v>2439</v>
      </c>
      <c r="C890" s="45" t="s">
        <v>2504</v>
      </c>
      <c r="D890" s="45" t="s">
        <v>2505</v>
      </c>
      <c r="E890" s="45" t="s">
        <v>2511</v>
      </c>
      <c r="F890" s="45" t="s">
        <v>584</v>
      </c>
      <c r="G890" s="237">
        <f t="shared" si="13"/>
        <v>0</v>
      </c>
    </row>
    <row r="891" spans="1:7">
      <c r="A891" s="45" t="s">
        <v>2512</v>
      </c>
      <c r="B891" s="45" t="s">
        <v>2439</v>
      </c>
      <c r="C891" s="45" t="s">
        <v>2504</v>
      </c>
      <c r="D891" s="45" t="s">
        <v>2505</v>
      </c>
      <c r="E891" s="45" t="s">
        <v>2513</v>
      </c>
      <c r="F891" s="45" t="s">
        <v>584</v>
      </c>
      <c r="G891" s="237">
        <f t="shared" si="13"/>
        <v>0</v>
      </c>
    </row>
    <row r="892" spans="1:7">
      <c r="A892" s="45" t="s">
        <v>2514</v>
      </c>
      <c r="B892" s="45" t="s">
        <v>2439</v>
      </c>
      <c r="C892" s="45" t="s">
        <v>2504</v>
      </c>
      <c r="D892" s="45" t="s">
        <v>2505</v>
      </c>
      <c r="E892" s="45" t="s">
        <v>2515</v>
      </c>
      <c r="F892" s="45" t="s">
        <v>584</v>
      </c>
      <c r="G892" s="237">
        <f t="shared" si="13"/>
        <v>0</v>
      </c>
    </row>
    <row r="893" spans="1:7">
      <c r="A893" s="45" t="s">
        <v>2516</v>
      </c>
      <c r="B893" s="45" t="s">
        <v>2439</v>
      </c>
      <c r="C893" s="45" t="s">
        <v>2504</v>
      </c>
      <c r="D893" s="45" t="s">
        <v>2505</v>
      </c>
      <c r="E893" s="45" t="s">
        <v>2517</v>
      </c>
      <c r="F893" s="45" t="s">
        <v>584</v>
      </c>
      <c r="G893" s="237">
        <f t="shared" si="13"/>
        <v>0</v>
      </c>
    </row>
    <row r="894" spans="1:7">
      <c r="A894" s="45" t="s">
        <v>2518</v>
      </c>
      <c r="B894" s="45" t="s">
        <v>2439</v>
      </c>
      <c r="C894" s="45" t="s">
        <v>2504</v>
      </c>
      <c r="D894" s="45" t="s">
        <v>2505</v>
      </c>
      <c r="E894" s="45" t="s">
        <v>2519</v>
      </c>
      <c r="F894" s="45" t="s">
        <v>584</v>
      </c>
      <c r="G894" s="237">
        <f t="shared" si="13"/>
        <v>0</v>
      </c>
    </row>
    <row r="895" spans="1:7">
      <c r="A895" s="45" t="s">
        <v>2520</v>
      </c>
      <c r="B895" s="45" t="s">
        <v>2439</v>
      </c>
      <c r="C895" s="45" t="s">
        <v>2504</v>
      </c>
      <c r="D895" s="45" t="s">
        <v>2505</v>
      </c>
      <c r="E895" s="45" t="s">
        <v>2521</v>
      </c>
      <c r="F895" s="45" t="s">
        <v>584</v>
      </c>
      <c r="G895" s="237">
        <f t="shared" si="13"/>
        <v>0</v>
      </c>
    </row>
    <row r="896" spans="1:7">
      <c r="A896" s="45" t="s">
        <v>2522</v>
      </c>
      <c r="B896" s="45" t="s">
        <v>2439</v>
      </c>
      <c r="C896" s="45" t="s">
        <v>2504</v>
      </c>
      <c r="D896" s="45" t="s">
        <v>2505</v>
      </c>
      <c r="E896" s="45" t="s">
        <v>2523</v>
      </c>
      <c r="F896" s="45" t="s">
        <v>584</v>
      </c>
      <c r="G896" s="237">
        <f t="shared" si="13"/>
        <v>0</v>
      </c>
    </row>
    <row r="897" spans="1:7">
      <c r="A897" s="45" t="s">
        <v>2087</v>
      </c>
      <c r="B897" s="45" t="s">
        <v>2439</v>
      </c>
      <c r="C897" s="45" t="s">
        <v>2504</v>
      </c>
      <c r="D897" s="45" t="s">
        <v>2505</v>
      </c>
      <c r="E897" s="45" t="s">
        <v>2524</v>
      </c>
      <c r="F897" s="45" t="s">
        <v>584</v>
      </c>
      <c r="G897" s="237">
        <f t="shared" si="13"/>
        <v>0</v>
      </c>
    </row>
    <row r="898" spans="1:7">
      <c r="A898" s="45" t="s">
        <v>2525</v>
      </c>
      <c r="B898" s="45" t="s">
        <v>2439</v>
      </c>
      <c r="C898" s="45" t="s">
        <v>2504</v>
      </c>
      <c r="D898" s="45" t="s">
        <v>2505</v>
      </c>
      <c r="E898" s="45" t="s">
        <v>2526</v>
      </c>
      <c r="F898" s="45" t="s">
        <v>584</v>
      </c>
      <c r="G898" s="237">
        <f t="shared" ref="G898:G961" si="14">IF(ISNA(MATCH(E898,List04_oktmo_np_range,0)),0,1)</f>
        <v>0</v>
      </c>
    </row>
    <row r="899" spans="1:7">
      <c r="A899" s="45" t="s">
        <v>2527</v>
      </c>
      <c r="B899" s="45" t="s">
        <v>2439</v>
      </c>
      <c r="C899" s="45" t="s">
        <v>2504</v>
      </c>
      <c r="D899" s="45" t="s">
        <v>2505</v>
      </c>
      <c r="E899" s="45" t="s">
        <v>2528</v>
      </c>
      <c r="F899" s="45" t="s">
        <v>584</v>
      </c>
      <c r="G899" s="237">
        <f t="shared" si="14"/>
        <v>0</v>
      </c>
    </row>
    <row r="900" spans="1:7">
      <c r="A900" s="45" t="s">
        <v>2529</v>
      </c>
      <c r="B900" s="45" t="s">
        <v>2439</v>
      </c>
      <c r="C900" s="45" t="s">
        <v>2504</v>
      </c>
      <c r="D900" s="45" t="s">
        <v>2505</v>
      </c>
      <c r="E900" s="45" t="s">
        <v>2530</v>
      </c>
      <c r="F900" s="45" t="s">
        <v>584</v>
      </c>
      <c r="G900" s="237">
        <f t="shared" si="14"/>
        <v>0</v>
      </c>
    </row>
    <row r="901" spans="1:7">
      <c r="A901" s="45" t="s">
        <v>2531</v>
      </c>
      <c r="B901" s="45" t="s">
        <v>2439</v>
      </c>
      <c r="C901" s="45" t="s">
        <v>2504</v>
      </c>
      <c r="D901" s="45" t="s">
        <v>2505</v>
      </c>
      <c r="E901" s="45" t="s">
        <v>2532</v>
      </c>
      <c r="F901" s="45" t="s">
        <v>584</v>
      </c>
      <c r="G901" s="237">
        <f t="shared" si="14"/>
        <v>0</v>
      </c>
    </row>
    <row r="902" spans="1:7">
      <c r="A902" s="45" t="s">
        <v>2533</v>
      </c>
      <c r="B902" s="45" t="s">
        <v>2439</v>
      </c>
      <c r="C902" s="45" t="s">
        <v>2504</v>
      </c>
      <c r="D902" s="45" t="s">
        <v>2505</v>
      </c>
      <c r="E902" s="45" t="s">
        <v>2534</v>
      </c>
      <c r="F902" s="45" t="s">
        <v>584</v>
      </c>
      <c r="G902" s="237">
        <f t="shared" si="14"/>
        <v>0</v>
      </c>
    </row>
    <row r="903" spans="1:7">
      <c r="A903" s="45" t="s">
        <v>2535</v>
      </c>
      <c r="B903" s="45" t="s">
        <v>2439</v>
      </c>
      <c r="C903" s="45" t="s">
        <v>2504</v>
      </c>
      <c r="D903" s="45" t="s">
        <v>2505</v>
      </c>
      <c r="E903" s="45" t="s">
        <v>2536</v>
      </c>
      <c r="F903" s="45" t="s">
        <v>584</v>
      </c>
      <c r="G903" s="237">
        <f t="shared" si="14"/>
        <v>0</v>
      </c>
    </row>
    <row r="904" spans="1:7">
      <c r="A904" s="45" t="s">
        <v>2537</v>
      </c>
      <c r="B904" s="45" t="s">
        <v>2439</v>
      </c>
      <c r="C904" s="45" t="s">
        <v>2504</v>
      </c>
      <c r="D904" s="45" t="s">
        <v>2505</v>
      </c>
      <c r="E904" s="45" t="s">
        <v>2538</v>
      </c>
      <c r="F904" s="45" t="s">
        <v>1964</v>
      </c>
      <c r="G904" s="237">
        <f t="shared" si="14"/>
        <v>0</v>
      </c>
    </row>
    <row r="905" spans="1:7">
      <c r="A905" s="45" t="s">
        <v>2539</v>
      </c>
      <c r="B905" s="45" t="s">
        <v>2439</v>
      </c>
      <c r="C905" s="45" t="s">
        <v>2504</v>
      </c>
      <c r="D905" s="45" t="s">
        <v>2505</v>
      </c>
      <c r="E905" s="45" t="s">
        <v>2540</v>
      </c>
      <c r="F905" s="45" t="s">
        <v>1337</v>
      </c>
      <c r="G905" s="237">
        <f t="shared" si="14"/>
        <v>0</v>
      </c>
    </row>
    <row r="906" spans="1:7">
      <c r="A906" s="45" t="s">
        <v>2541</v>
      </c>
      <c r="B906" s="45" t="s">
        <v>2439</v>
      </c>
      <c r="C906" s="45" t="s">
        <v>2504</v>
      </c>
      <c r="D906" s="45" t="s">
        <v>2505</v>
      </c>
      <c r="E906" s="45" t="s">
        <v>2542</v>
      </c>
      <c r="F906" s="45" t="s">
        <v>627</v>
      </c>
      <c r="G906" s="237">
        <f t="shared" si="14"/>
        <v>0</v>
      </c>
    </row>
    <row r="907" spans="1:7">
      <c r="A907" s="45" t="s">
        <v>2543</v>
      </c>
      <c r="B907" s="45" t="s">
        <v>2439</v>
      </c>
      <c r="C907" s="45" t="s">
        <v>2504</v>
      </c>
      <c r="D907" s="45" t="s">
        <v>2505</v>
      </c>
      <c r="E907" s="45" t="s">
        <v>2544</v>
      </c>
      <c r="F907" s="45" t="s">
        <v>627</v>
      </c>
      <c r="G907" s="237">
        <f t="shared" si="14"/>
        <v>0</v>
      </c>
    </row>
    <row r="908" spans="1:7">
      <c r="A908" s="45" t="s">
        <v>2545</v>
      </c>
      <c r="B908" s="45" t="s">
        <v>2439</v>
      </c>
      <c r="C908" s="45" t="s">
        <v>2504</v>
      </c>
      <c r="D908" s="45" t="s">
        <v>2505</v>
      </c>
      <c r="E908" s="45" t="s">
        <v>2546</v>
      </c>
      <c r="G908" s="237">
        <f t="shared" si="14"/>
        <v>0</v>
      </c>
    </row>
    <row r="909" spans="1:7">
      <c r="A909" s="45" t="s">
        <v>2547</v>
      </c>
      <c r="B909" s="45" t="s">
        <v>2439</v>
      </c>
      <c r="C909" s="45" t="s">
        <v>2504</v>
      </c>
      <c r="D909" s="45" t="s">
        <v>2505</v>
      </c>
      <c r="E909" s="45" t="s">
        <v>2548</v>
      </c>
      <c r="F909" s="45" t="s">
        <v>2549</v>
      </c>
      <c r="G909" s="237">
        <f t="shared" si="14"/>
        <v>0</v>
      </c>
    </row>
    <row r="910" spans="1:7">
      <c r="A910" s="45" t="s">
        <v>2550</v>
      </c>
      <c r="B910" s="45" t="s">
        <v>2439</v>
      </c>
      <c r="C910" s="45" t="s">
        <v>2504</v>
      </c>
      <c r="D910" s="45" t="s">
        <v>2505</v>
      </c>
      <c r="E910" s="45" t="s">
        <v>2551</v>
      </c>
      <c r="F910" s="45" t="s">
        <v>2549</v>
      </c>
      <c r="G910" s="237">
        <f t="shared" si="14"/>
        <v>0</v>
      </c>
    </row>
    <row r="911" spans="1:7">
      <c r="A911" s="45" t="s">
        <v>2552</v>
      </c>
      <c r="B911" s="45" t="s">
        <v>2439</v>
      </c>
      <c r="C911" s="45" t="s">
        <v>2504</v>
      </c>
      <c r="D911" s="45" t="s">
        <v>2505</v>
      </c>
      <c r="E911" s="45" t="s">
        <v>2553</v>
      </c>
      <c r="F911" s="45" t="s">
        <v>633</v>
      </c>
      <c r="G911" s="237">
        <f t="shared" si="14"/>
        <v>0</v>
      </c>
    </row>
    <row r="912" spans="1:7">
      <c r="A912" s="45" t="s">
        <v>2556</v>
      </c>
      <c r="B912" s="45" t="s">
        <v>2439</v>
      </c>
      <c r="C912" s="45" t="s">
        <v>2554</v>
      </c>
      <c r="D912" s="45" t="s">
        <v>2555</v>
      </c>
      <c r="E912" s="45" t="s">
        <v>2557</v>
      </c>
      <c r="F912" s="45" t="s">
        <v>584</v>
      </c>
      <c r="G912" s="237">
        <f t="shared" si="14"/>
        <v>0</v>
      </c>
    </row>
    <row r="913" spans="1:7">
      <c r="A913" s="45" t="s">
        <v>2558</v>
      </c>
      <c r="B913" s="45" t="s">
        <v>2439</v>
      </c>
      <c r="C913" s="45" t="s">
        <v>2554</v>
      </c>
      <c r="D913" s="45" t="s">
        <v>2555</v>
      </c>
      <c r="E913" s="45" t="s">
        <v>2559</v>
      </c>
      <c r="F913" s="45" t="s">
        <v>584</v>
      </c>
      <c r="G913" s="237">
        <f t="shared" si="14"/>
        <v>0</v>
      </c>
    </row>
    <row r="914" spans="1:7">
      <c r="A914" s="45" t="s">
        <v>2560</v>
      </c>
      <c r="B914" s="45" t="s">
        <v>2439</v>
      </c>
      <c r="C914" s="45" t="s">
        <v>2554</v>
      </c>
      <c r="D914" s="45" t="s">
        <v>2555</v>
      </c>
      <c r="E914" s="45" t="s">
        <v>2561</v>
      </c>
      <c r="F914" s="45" t="s">
        <v>584</v>
      </c>
      <c r="G914" s="237">
        <f t="shared" si="14"/>
        <v>0</v>
      </c>
    </row>
    <row r="915" spans="1:7">
      <c r="A915" s="45" t="s">
        <v>2562</v>
      </c>
      <c r="B915" s="45" t="s">
        <v>2439</v>
      </c>
      <c r="C915" s="45" t="s">
        <v>2554</v>
      </c>
      <c r="D915" s="45" t="s">
        <v>2555</v>
      </c>
      <c r="E915" s="45" t="s">
        <v>2563</v>
      </c>
      <c r="F915" s="45" t="s">
        <v>584</v>
      </c>
      <c r="G915" s="237">
        <f t="shared" si="14"/>
        <v>0</v>
      </c>
    </row>
    <row r="916" spans="1:7">
      <c r="A916" s="45" t="s">
        <v>2564</v>
      </c>
      <c r="B916" s="45" t="s">
        <v>2439</v>
      </c>
      <c r="C916" s="45" t="s">
        <v>2554</v>
      </c>
      <c r="D916" s="45" t="s">
        <v>2555</v>
      </c>
      <c r="E916" s="45" t="s">
        <v>2565</v>
      </c>
      <c r="F916" s="45" t="s">
        <v>584</v>
      </c>
      <c r="G916" s="237">
        <f t="shared" si="14"/>
        <v>0</v>
      </c>
    </row>
    <row r="917" spans="1:7">
      <c r="A917" s="45" t="s">
        <v>2566</v>
      </c>
      <c r="B917" s="45" t="s">
        <v>2439</v>
      </c>
      <c r="C917" s="45" t="s">
        <v>2554</v>
      </c>
      <c r="D917" s="45" t="s">
        <v>2555</v>
      </c>
      <c r="E917" s="45" t="s">
        <v>2567</v>
      </c>
      <c r="F917" s="45" t="s">
        <v>584</v>
      </c>
      <c r="G917" s="237">
        <f t="shared" si="14"/>
        <v>0</v>
      </c>
    </row>
    <row r="918" spans="1:7">
      <c r="A918" s="45" t="s">
        <v>2568</v>
      </c>
      <c r="B918" s="45" t="s">
        <v>2439</v>
      </c>
      <c r="C918" s="45" t="s">
        <v>2554</v>
      </c>
      <c r="D918" s="45" t="s">
        <v>2555</v>
      </c>
      <c r="E918" s="45" t="s">
        <v>2569</v>
      </c>
      <c r="F918" s="45" t="s">
        <v>584</v>
      </c>
      <c r="G918" s="237">
        <f t="shared" si="14"/>
        <v>0</v>
      </c>
    </row>
    <row r="919" spans="1:7">
      <c r="A919" s="45" t="s">
        <v>2570</v>
      </c>
      <c r="B919" s="45" t="s">
        <v>2439</v>
      </c>
      <c r="C919" s="45" t="s">
        <v>2554</v>
      </c>
      <c r="D919" s="45" t="s">
        <v>2555</v>
      </c>
      <c r="E919" s="45" t="s">
        <v>2571</v>
      </c>
      <c r="F919" s="45" t="s">
        <v>584</v>
      </c>
      <c r="G919" s="237">
        <f t="shared" si="14"/>
        <v>0</v>
      </c>
    </row>
    <row r="920" spans="1:7">
      <c r="A920" s="45" t="s">
        <v>2535</v>
      </c>
      <c r="B920" s="45" t="s">
        <v>2439</v>
      </c>
      <c r="C920" s="45" t="s">
        <v>2554</v>
      </c>
      <c r="D920" s="45" t="s">
        <v>2555</v>
      </c>
      <c r="E920" s="45" t="s">
        <v>2572</v>
      </c>
      <c r="F920" s="45" t="s">
        <v>584</v>
      </c>
      <c r="G920" s="237">
        <f t="shared" si="14"/>
        <v>0</v>
      </c>
    </row>
    <row r="921" spans="1:7">
      <c r="A921" s="45" t="s">
        <v>1266</v>
      </c>
      <c r="B921" s="45" t="s">
        <v>2439</v>
      </c>
      <c r="C921" s="45" t="s">
        <v>2554</v>
      </c>
      <c r="D921" s="45" t="s">
        <v>2555</v>
      </c>
      <c r="E921" s="45" t="s">
        <v>2573</v>
      </c>
      <c r="F921" s="45" t="s">
        <v>584</v>
      </c>
      <c r="G921" s="237">
        <f t="shared" si="14"/>
        <v>0</v>
      </c>
    </row>
    <row r="922" spans="1:7">
      <c r="A922" s="45" t="s">
        <v>2574</v>
      </c>
      <c r="B922" s="45" t="s">
        <v>2439</v>
      </c>
      <c r="C922" s="45" t="s">
        <v>2554</v>
      </c>
      <c r="D922" s="45" t="s">
        <v>2555</v>
      </c>
      <c r="E922" s="45" t="s">
        <v>2575</v>
      </c>
      <c r="F922" s="45" t="s">
        <v>584</v>
      </c>
      <c r="G922" s="237">
        <f t="shared" si="14"/>
        <v>0</v>
      </c>
    </row>
    <row r="923" spans="1:7">
      <c r="A923" s="45" t="s">
        <v>2576</v>
      </c>
      <c r="B923" s="45" t="s">
        <v>2439</v>
      </c>
      <c r="C923" s="45" t="s">
        <v>2554</v>
      </c>
      <c r="D923" s="45" t="s">
        <v>2555</v>
      </c>
      <c r="E923" s="45" t="s">
        <v>2577</v>
      </c>
      <c r="F923" s="45" t="s">
        <v>627</v>
      </c>
      <c r="G923" s="237">
        <f t="shared" si="14"/>
        <v>0</v>
      </c>
    </row>
    <row r="924" spans="1:7">
      <c r="A924" s="45" t="s">
        <v>2578</v>
      </c>
      <c r="B924" s="45" t="s">
        <v>2439</v>
      </c>
      <c r="C924" s="45" t="s">
        <v>2554</v>
      </c>
      <c r="D924" s="45" t="s">
        <v>2555</v>
      </c>
      <c r="E924" s="45" t="s">
        <v>2579</v>
      </c>
      <c r="F924" s="45" t="s">
        <v>633</v>
      </c>
      <c r="G924" s="237">
        <f t="shared" si="14"/>
        <v>0</v>
      </c>
    </row>
    <row r="925" spans="1:7">
      <c r="A925" s="45" t="s">
        <v>2582</v>
      </c>
      <c r="B925" s="45" t="s">
        <v>2439</v>
      </c>
      <c r="C925" s="45" t="s">
        <v>2580</v>
      </c>
      <c r="D925" s="45" t="s">
        <v>2581</v>
      </c>
      <c r="E925" s="45" t="s">
        <v>2583</v>
      </c>
      <c r="F925" s="45" t="s">
        <v>584</v>
      </c>
      <c r="G925" s="237">
        <f t="shared" si="14"/>
        <v>0</v>
      </c>
    </row>
    <row r="926" spans="1:7">
      <c r="A926" s="45" t="s">
        <v>2584</v>
      </c>
      <c r="B926" s="45" t="s">
        <v>2439</v>
      </c>
      <c r="C926" s="45" t="s">
        <v>2580</v>
      </c>
      <c r="D926" s="45" t="s">
        <v>2581</v>
      </c>
      <c r="E926" s="45" t="s">
        <v>2585</v>
      </c>
      <c r="F926" s="45" t="s">
        <v>584</v>
      </c>
      <c r="G926" s="237">
        <f t="shared" si="14"/>
        <v>0</v>
      </c>
    </row>
    <row r="927" spans="1:7">
      <c r="A927" s="45" t="s">
        <v>2586</v>
      </c>
      <c r="B927" s="45" t="s">
        <v>2439</v>
      </c>
      <c r="C927" s="45" t="s">
        <v>2580</v>
      </c>
      <c r="D927" s="45" t="s">
        <v>2581</v>
      </c>
      <c r="E927" s="45" t="s">
        <v>2587</v>
      </c>
      <c r="F927" s="45" t="s">
        <v>584</v>
      </c>
      <c r="G927" s="237">
        <f t="shared" si="14"/>
        <v>0</v>
      </c>
    </row>
    <row r="928" spans="1:7">
      <c r="A928" s="45" t="s">
        <v>2588</v>
      </c>
      <c r="B928" s="45" t="s">
        <v>2439</v>
      </c>
      <c r="C928" s="45" t="s">
        <v>2580</v>
      </c>
      <c r="D928" s="45" t="s">
        <v>2581</v>
      </c>
      <c r="E928" s="45" t="s">
        <v>2589</v>
      </c>
      <c r="F928" s="45" t="s">
        <v>584</v>
      </c>
      <c r="G928" s="237">
        <f t="shared" si="14"/>
        <v>0</v>
      </c>
    </row>
    <row r="929" spans="1:7">
      <c r="A929" s="45" t="s">
        <v>2590</v>
      </c>
      <c r="B929" s="45" t="s">
        <v>2439</v>
      </c>
      <c r="C929" s="45" t="s">
        <v>2580</v>
      </c>
      <c r="D929" s="45" t="s">
        <v>2581</v>
      </c>
      <c r="E929" s="45" t="s">
        <v>2591</v>
      </c>
      <c r="F929" s="45" t="s">
        <v>584</v>
      </c>
      <c r="G929" s="237">
        <f t="shared" si="14"/>
        <v>0</v>
      </c>
    </row>
    <row r="930" spans="1:7">
      <c r="A930" s="45" t="s">
        <v>2592</v>
      </c>
      <c r="B930" s="45" t="s">
        <v>2439</v>
      </c>
      <c r="C930" s="45" t="s">
        <v>2580</v>
      </c>
      <c r="D930" s="45" t="s">
        <v>2581</v>
      </c>
      <c r="E930" s="45" t="s">
        <v>2593</v>
      </c>
      <c r="F930" s="45" t="s">
        <v>584</v>
      </c>
      <c r="G930" s="237">
        <f t="shared" si="14"/>
        <v>0</v>
      </c>
    </row>
    <row r="931" spans="1:7">
      <c r="A931" s="45" t="s">
        <v>2594</v>
      </c>
      <c r="B931" s="45" t="s">
        <v>2439</v>
      </c>
      <c r="C931" s="45" t="s">
        <v>2580</v>
      </c>
      <c r="D931" s="45" t="s">
        <v>2581</v>
      </c>
      <c r="E931" s="45" t="s">
        <v>2595</v>
      </c>
      <c r="F931" s="45" t="s">
        <v>584</v>
      </c>
      <c r="G931" s="237">
        <f t="shared" si="14"/>
        <v>0</v>
      </c>
    </row>
    <row r="932" spans="1:7">
      <c r="A932" s="45" t="s">
        <v>2596</v>
      </c>
      <c r="B932" s="45" t="s">
        <v>2439</v>
      </c>
      <c r="C932" s="45" t="s">
        <v>2580</v>
      </c>
      <c r="D932" s="45" t="s">
        <v>2581</v>
      </c>
      <c r="E932" s="45" t="s">
        <v>2597</v>
      </c>
      <c r="F932" s="45" t="s">
        <v>584</v>
      </c>
      <c r="G932" s="237">
        <f t="shared" si="14"/>
        <v>0</v>
      </c>
    </row>
    <row r="933" spans="1:7">
      <c r="A933" s="45" t="s">
        <v>2598</v>
      </c>
      <c r="B933" s="45" t="s">
        <v>2439</v>
      </c>
      <c r="C933" s="45" t="s">
        <v>2580</v>
      </c>
      <c r="D933" s="45" t="s">
        <v>2581</v>
      </c>
      <c r="E933" s="45" t="s">
        <v>2599</v>
      </c>
      <c r="F933" s="45" t="s">
        <v>584</v>
      </c>
      <c r="G933" s="237">
        <f t="shared" si="14"/>
        <v>0</v>
      </c>
    </row>
    <row r="934" spans="1:7">
      <c r="A934" s="45" t="s">
        <v>2600</v>
      </c>
      <c r="B934" s="45" t="s">
        <v>2439</v>
      </c>
      <c r="C934" s="45" t="s">
        <v>2580</v>
      </c>
      <c r="D934" s="45" t="s">
        <v>2581</v>
      </c>
      <c r="E934" s="45" t="s">
        <v>2601</v>
      </c>
      <c r="F934" s="45" t="s">
        <v>584</v>
      </c>
      <c r="G934" s="237">
        <f t="shared" si="14"/>
        <v>0</v>
      </c>
    </row>
    <row r="935" spans="1:7">
      <c r="A935" s="45" t="s">
        <v>2568</v>
      </c>
      <c r="B935" s="45" t="s">
        <v>2439</v>
      </c>
      <c r="C935" s="45" t="s">
        <v>2580</v>
      </c>
      <c r="D935" s="45" t="s">
        <v>2581</v>
      </c>
      <c r="E935" s="45" t="s">
        <v>2602</v>
      </c>
      <c r="F935" s="45" t="s">
        <v>584</v>
      </c>
      <c r="G935" s="237">
        <f t="shared" si="14"/>
        <v>0</v>
      </c>
    </row>
    <row r="936" spans="1:7">
      <c r="A936" s="45" t="s">
        <v>2603</v>
      </c>
      <c r="B936" s="45" t="s">
        <v>2439</v>
      </c>
      <c r="C936" s="45" t="s">
        <v>2580</v>
      </c>
      <c r="D936" s="45" t="s">
        <v>2581</v>
      </c>
      <c r="E936" s="45" t="s">
        <v>2604</v>
      </c>
      <c r="F936" s="45" t="s">
        <v>584</v>
      </c>
      <c r="G936" s="237">
        <f t="shared" si="14"/>
        <v>0</v>
      </c>
    </row>
    <row r="937" spans="1:7">
      <c r="A937" s="45" t="s">
        <v>2605</v>
      </c>
      <c r="B937" s="45" t="s">
        <v>2439</v>
      </c>
      <c r="C937" s="45" t="s">
        <v>2580</v>
      </c>
      <c r="D937" s="45" t="s">
        <v>2581</v>
      </c>
      <c r="E937" s="45" t="s">
        <v>2606</v>
      </c>
      <c r="F937" s="45" t="s">
        <v>584</v>
      </c>
      <c r="G937" s="237">
        <f t="shared" si="14"/>
        <v>0</v>
      </c>
    </row>
    <row r="938" spans="1:7">
      <c r="A938" s="45" t="s">
        <v>2607</v>
      </c>
      <c r="B938" s="45" t="s">
        <v>2439</v>
      </c>
      <c r="C938" s="45" t="s">
        <v>2580</v>
      </c>
      <c r="D938" s="45" t="s">
        <v>2581</v>
      </c>
      <c r="E938" s="45" t="s">
        <v>2608</v>
      </c>
      <c r="F938" s="45" t="s">
        <v>584</v>
      </c>
      <c r="G938" s="237">
        <f t="shared" si="14"/>
        <v>0</v>
      </c>
    </row>
    <row r="939" spans="1:7">
      <c r="A939" s="45" t="s">
        <v>2609</v>
      </c>
      <c r="B939" s="45" t="s">
        <v>2439</v>
      </c>
      <c r="C939" s="45" t="s">
        <v>2580</v>
      </c>
      <c r="D939" s="45" t="s">
        <v>2581</v>
      </c>
      <c r="E939" s="45" t="s">
        <v>2610</v>
      </c>
      <c r="F939" s="45" t="s">
        <v>584</v>
      </c>
      <c r="G939" s="237">
        <f t="shared" si="14"/>
        <v>0</v>
      </c>
    </row>
    <row r="940" spans="1:7">
      <c r="A940" s="45" t="s">
        <v>2611</v>
      </c>
      <c r="B940" s="45" t="s">
        <v>2439</v>
      </c>
      <c r="C940" s="45" t="s">
        <v>2580</v>
      </c>
      <c r="D940" s="45" t="s">
        <v>2581</v>
      </c>
      <c r="E940" s="45" t="s">
        <v>2612</v>
      </c>
      <c r="F940" s="45" t="s">
        <v>584</v>
      </c>
      <c r="G940" s="237">
        <f t="shared" si="14"/>
        <v>0</v>
      </c>
    </row>
    <row r="941" spans="1:7">
      <c r="A941" s="45" t="s">
        <v>2613</v>
      </c>
      <c r="B941" s="45" t="s">
        <v>2439</v>
      </c>
      <c r="C941" s="45" t="s">
        <v>2580</v>
      </c>
      <c r="D941" s="45" t="s">
        <v>2581</v>
      </c>
      <c r="E941" s="45" t="s">
        <v>2614</v>
      </c>
      <c r="F941" s="45" t="s">
        <v>584</v>
      </c>
      <c r="G941" s="237">
        <f t="shared" si="14"/>
        <v>0</v>
      </c>
    </row>
    <row r="942" spans="1:7">
      <c r="A942" s="45" t="s">
        <v>2091</v>
      </c>
      <c r="B942" s="45" t="s">
        <v>2439</v>
      </c>
      <c r="C942" s="45" t="s">
        <v>2580</v>
      </c>
      <c r="D942" s="45" t="s">
        <v>2581</v>
      </c>
      <c r="E942" s="45" t="s">
        <v>2615</v>
      </c>
      <c r="F942" s="45" t="s">
        <v>584</v>
      </c>
      <c r="G942" s="237">
        <f t="shared" si="14"/>
        <v>0</v>
      </c>
    </row>
    <row r="943" spans="1:7">
      <c r="A943" s="45" t="s">
        <v>2616</v>
      </c>
      <c r="B943" s="45" t="s">
        <v>2439</v>
      </c>
      <c r="C943" s="45" t="s">
        <v>2580</v>
      </c>
      <c r="D943" s="45" t="s">
        <v>2581</v>
      </c>
      <c r="E943" s="45" t="s">
        <v>2617</v>
      </c>
      <c r="F943" s="45" t="s">
        <v>584</v>
      </c>
      <c r="G943" s="237">
        <f t="shared" si="14"/>
        <v>0</v>
      </c>
    </row>
    <row r="944" spans="1:7">
      <c r="A944" s="45" t="s">
        <v>2618</v>
      </c>
      <c r="B944" s="45" t="s">
        <v>2439</v>
      </c>
      <c r="C944" s="45" t="s">
        <v>2580</v>
      </c>
      <c r="D944" s="45" t="s">
        <v>2581</v>
      </c>
      <c r="E944" s="45" t="s">
        <v>2619</v>
      </c>
      <c r="F944" s="45" t="s">
        <v>584</v>
      </c>
      <c r="G944" s="237">
        <f t="shared" si="14"/>
        <v>0</v>
      </c>
    </row>
    <row r="945" spans="1:7">
      <c r="A945" s="45" t="s">
        <v>2620</v>
      </c>
      <c r="B945" s="45" t="s">
        <v>2439</v>
      </c>
      <c r="C945" s="45" t="s">
        <v>2580</v>
      </c>
      <c r="D945" s="45" t="s">
        <v>2581</v>
      </c>
      <c r="E945" s="45" t="s">
        <v>2621</v>
      </c>
      <c r="F945" s="45" t="s">
        <v>584</v>
      </c>
      <c r="G945" s="237">
        <f t="shared" si="14"/>
        <v>0</v>
      </c>
    </row>
    <row r="946" spans="1:7">
      <c r="A946" s="45" t="s">
        <v>2622</v>
      </c>
      <c r="B946" s="45" t="s">
        <v>2439</v>
      </c>
      <c r="C946" s="45" t="s">
        <v>2580</v>
      </c>
      <c r="D946" s="45" t="s">
        <v>2581</v>
      </c>
      <c r="E946" s="45" t="s">
        <v>2623</v>
      </c>
      <c r="F946" s="45" t="s">
        <v>584</v>
      </c>
      <c r="G946" s="237">
        <f t="shared" si="14"/>
        <v>0</v>
      </c>
    </row>
    <row r="947" spans="1:7">
      <c r="A947" s="45" t="s">
        <v>2624</v>
      </c>
      <c r="B947" s="45" t="s">
        <v>2439</v>
      </c>
      <c r="C947" s="45" t="s">
        <v>2580</v>
      </c>
      <c r="D947" s="45" t="s">
        <v>2581</v>
      </c>
      <c r="E947" s="45" t="s">
        <v>2625</v>
      </c>
      <c r="F947" s="45" t="s">
        <v>584</v>
      </c>
      <c r="G947" s="237">
        <f t="shared" si="14"/>
        <v>0</v>
      </c>
    </row>
    <row r="948" spans="1:7">
      <c r="A948" s="45" t="s">
        <v>2626</v>
      </c>
      <c r="B948" s="45" t="s">
        <v>2439</v>
      </c>
      <c r="C948" s="45" t="s">
        <v>2580</v>
      </c>
      <c r="D948" s="45" t="s">
        <v>2581</v>
      </c>
      <c r="E948" s="45" t="s">
        <v>2627</v>
      </c>
      <c r="F948" s="45" t="s">
        <v>584</v>
      </c>
      <c r="G948" s="237">
        <f t="shared" si="14"/>
        <v>0</v>
      </c>
    </row>
    <row r="949" spans="1:7">
      <c r="A949" s="45" t="s">
        <v>2628</v>
      </c>
      <c r="B949" s="45" t="s">
        <v>2439</v>
      </c>
      <c r="C949" s="45" t="s">
        <v>2580</v>
      </c>
      <c r="D949" s="45" t="s">
        <v>2581</v>
      </c>
      <c r="E949" s="45" t="s">
        <v>2629</v>
      </c>
      <c r="F949" s="45" t="s">
        <v>584</v>
      </c>
      <c r="G949" s="237">
        <f t="shared" si="14"/>
        <v>0</v>
      </c>
    </row>
    <row r="950" spans="1:7">
      <c r="A950" s="45" t="s">
        <v>2630</v>
      </c>
      <c r="B950" s="45" t="s">
        <v>2439</v>
      </c>
      <c r="C950" s="45" t="s">
        <v>2580</v>
      </c>
      <c r="D950" s="45" t="s">
        <v>2581</v>
      </c>
      <c r="E950" s="45" t="s">
        <v>2631</v>
      </c>
      <c r="F950" s="45" t="s">
        <v>584</v>
      </c>
      <c r="G950" s="237">
        <f t="shared" si="14"/>
        <v>0</v>
      </c>
    </row>
    <row r="951" spans="1:7">
      <c r="A951" s="45" t="s">
        <v>2632</v>
      </c>
      <c r="B951" s="45" t="s">
        <v>2439</v>
      </c>
      <c r="C951" s="45" t="s">
        <v>2580</v>
      </c>
      <c r="D951" s="45" t="s">
        <v>2581</v>
      </c>
      <c r="E951" s="45" t="s">
        <v>2633</v>
      </c>
      <c r="F951" s="45" t="s">
        <v>584</v>
      </c>
      <c r="G951" s="237">
        <f t="shared" si="14"/>
        <v>0</v>
      </c>
    </row>
    <row r="952" spans="1:7">
      <c r="A952" s="45" t="s">
        <v>2634</v>
      </c>
      <c r="B952" s="45" t="s">
        <v>2439</v>
      </c>
      <c r="C952" s="45" t="s">
        <v>2580</v>
      </c>
      <c r="D952" s="45" t="s">
        <v>2581</v>
      </c>
      <c r="E952" s="45" t="s">
        <v>2635</v>
      </c>
      <c r="F952" s="45" t="s">
        <v>584</v>
      </c>
      <c r="G952" s="237">
        <f t="shared" si="14"/>
        <v>0</v>
      </c>
    </row>
    <row r="953" spans="1:7">
      <c r="A953" s="45" t="s">
        <v>2636</v>
      </c>
      <c r="B953" s="45" t="s">
        <v>2439</v>
      </c>
      <c r="C953" s="45" t="s">
        <v>2580</v>
      </c>
      <c r="D953" s="45" t="s">
        <v>2581</v>
      </c>
      <c r="E953" s="45" t="s">
        <v>2637</v>
      </c>
      <c r="F953" s="45" t="s">
        <v>584</v>
      </c>
      <c r="G953" s="237">
        <f t="shared" si="14"/>
        <v>0</v>
      </c>
    </row>
    <row r="954" spans="1:7">
      <c r="A954" s="45" t="s">
        <v>2638</v>
      </c>
      <c r="B954" s="45" t="s">
        <v>2439</v>
      </c>
      <c r="C954" s="45" t="s">
        <v>2580</v>
      </c>
      <c r="D954" s="45" t="s">
        <v>2581</v>
      </c>
      <c r="E954" s="45" t="s">
        <v>2639</v>
      </c>
      <c r="F954" s="45" t="s">
        <v>584</v>
      </c>
      <c r="G954" s="237">
        <f t="shared" si="14"/>
        <v>0</v>
      </c>
    </row>
    <row r="955" spans="1:7">
      <c r="A955" s="45" t="s">
        <v>2640</v>
      </c>
      <c r="B955" s="45" t="s">
        <v>2439</v>
      </c>
      <c r="C955" s="45" t="s">
        <v>2580</v>
      </c>
      <c r="D955" s="45" t="s">
        <v>2581</v>
      </c>
      <c r="E955" s="45" t="s">
        <v>2641</v>
      </c>
      <c r="F955" s="45" t="s">
        <v>627</v>
      </c>
      <c r="G955" s="237">
        <f t="shared" si="14"/>
        <v>0</v>
      </c>
    </row>
    <row r="956" spans="1:7">
      <c r="A956" s="45" t="s">
        <v>625</v>
      </c>
      <c r="B956" s="45" t="s">
        <v>2439</v>
      </c>
      <c r="C956" s="45" t="s">
        <v>2580</v>
      </c>
      <c r="D956" s="45" t="s">
        <v>2581</v>
      </c>
      <c r="E956" s="45" t="s">
        <v>2642</v>
      </c>
      <c r="F956" s="45" t="s">
        <v>627</v>
      </c>
      <c r="G956" s="237">
        <f t="shared" si="14"/>
        <v>0</v>
      </c>
    </row>
    <row r="957" spans="1:7">
      <c r="A957" s="45" t="s">
        <v>2643</v>
      </c>
      <c r="B957" s="45" t="s">
        <v>2439</v>
      </c>
      <c r="C957" s="45" t="s">
        <v>2580</v>
      </c>
      <c r="D957" s="45" t="s">
        <v>2581</v>
      </c>
      <c r="E957" s="45" t="s">
        <v>2644</v>
      </c>
      <c r="F957" s="45" t="s">
        <v>627</v>
      </c>
      <c r="G957" s="237">
        <f t="shared" si="14"/>
        <v>0</v>
      </c>
    </row>
    <row r="958" spans="1:7">
      <c r="A958" s="45" t="s">
        <v>2645</v>
      </c>
      <c r="B958" s="45" t="s">
        <v>2439</v>
      </c>
      <c r="C958" s="45" t="s">
        <v>2580</v>
      </c>
      <c r="D958" s="45" t="s">
        <v>2581</v>
      </c>
      <c r="E958" s="45" t="s">
        <v>2646</v>
      </c>
      <c r="F958" s="45" t="s">
        <v>633</v>
      </c>
      <c r="G958" s="237">
        <f t="shared" si="14"/>
        <v>0</v>
      </c>
    </row>
    <row r="959" spans="1:7">
      <c r="A959" s="45" t="s">
        <v>2647</v>
      </c>
      <c r="B959" s="45" t="s">
        <v>2439</v>
      </c>
      <c r="C959" s="45" t="s">
        <v>2580</v>
      </c>
      <c r="D959" s="45" t="s">
        <v>2581</v>
      </c>
      <c r="E959" s="45" t="s">
        <v>2648</v>
      </c>
      <c r="F959" s="45" t="s">
        <v>633</v>
      </c>
      <c r="G959" s="237">
        <f t="shared" si="14"/>
        <v>0</v>
      </c>
    </row>
    <row r="960" spans="1:7">
      <c r="A960" s="45" t="s">
        <v>2649</v>
      </c>
      <c r="B960" s="45" t="s">
        <v>2439</v>
      </c>
      <c r="C960" s="45" t="s">
        <v>2580</v>
      </c>
      <c r="D960" s="45" t="s">
        <v>2581</v>
      </c>
      <c r="E960" s="45" t="s">
        <v>2650</v>
      </c>
      <c r="F960" s="45" t="s">
        <v>633</v>
      </c>
      <c r="G960" s="237">
        <f t="shared" si="14"/>
        <v>0</v>
      </c>
    </row>
    <row r="961" spans="1:7">
      <c r="A961" s="45" t="s">
        <v>2652</v>
      </c>
      <c r="B961" s="45" t="s">
        <v>2439</v>
      </c>
      <c r="C961" s="45" t="s">
        <v>1228</v>
      </c>
      <c r="D961" s="45" t="s">
        <v>2651</v>
      </c>
      <c r="E961" s="45" t="s">
        <v>2653</v>
      </c>
      <c r="F961" s="45" t="s">
        <v>584</v>
      </c>
      <c r="G961" s="237">
        <f t="shared" si="14"/>
        <v>0</v>
      </c>
    </row>
    <row r="962" spans="1:7">
      <c r="A962" s="45" t="s">
        <v>2654</v>
      </c>
      <c r="B962" s="45" t="s">
        <v>2439</v>
      </c>
      <c r="C962" s="45" t="s">
        <v>1228</v>
      </c>
      <c r="D962" s="45" t="s">
        <v>2651</v>
      </c>
      <c r="E962" s="45" t="s">
        <v>2655</v>
      </c>
      <c r="F962" s="45" t="s">
        <v>584</v>
      </c>
      <c r="G962" s="237">
        <f t="shared" ref="G962:G1025" si="15">IF(ISNA(MATCH(E962,List04_oktmo_np_range,0)),0,1)</f>
        <v>0</v>
      </c>
    </row>
    <row r="963" spans="1:7">
      <c r="A963" s="45" t="s">
        <v>2656</v>
      </c>
      <c r="B963" s="45" t="s">
        <v>2439</v>
      </c>
      <c r="C963" s="45" t="s">
        <v>1228</v>
      </c>
      <c r="D963" s="45" t="s">
        <v>2651</v>
      </c>
      <c r="E963" s="45" t="s">
        <v>2657</v>
      </c>
      <c r="F963" s="45" t="s">
        <v>584</v>
      </c>
      <c r="G963" s="237">
        <f t="shared" si="15"/>
        <v>0</v>
      </c>
    </row>
    <row r="964" spans="1:7">
      <c r="A964" s="45" t="s">
        <v>2658</v>
      </c>
      <c r="B964" s="45" t="s">
        <v>2439</v>
      </c>
      <c r="C964" s="45" t="s">
        <v>1228</v>
      </c>
      <c r="D964" s="45" t="s">
        <v>2651</v>
      </c>
      <c r="E964" s="45" t="s">
        <v>2659</v>
      </c>
      <c r="F964" s="45" t="s">
        <v>584</v>
      </c>
      <c r="G964" s="237">
        <f t="shared" si="15"/>
        <v>0</v>
      </c>
    </row>
    <row r="965" spans="1:7">
      <c r="A965" s="45" t="s">
        <v>1540</v>
      </c>
      <c r="B965" s="45" t="s">
        <v>2439</v>
      </c>
      <c r="C965" s="45" t="s">
        <v>1228</v>
      </c>
      <c r="D965" s="45" t="s">
        <v>2651</v>
      </c>
      <c r="E965" s="45" t="s">
        <v>2660</v>
      </c>
      <c r="F965" s="45" t="s">
        <v>584</v>
      </c>
      <c r="G965" s="237">
        <f t="shared" si="15"/>
        <v>0</v>
      </c>
    </row>
    <row r="966" spans="1:7">
      <c r="A966" s="45" t="s">
        <v>2661</v>
      </c>
      <c r="B966" s="45" t="s">
        <v>2439</v>
      </c>
      <c r="C966" s="45" t="s">
        <v>1228</v>
      </c>
      <c r="D966" s="45" t="s">
        <v>2651</v>
      </c>
      <c r="E966" s="45" t="s">
        <v>2662</v>
      </c>
      <c r="F966" s="45" t="s">
        <v>584</v>
      </c>
      <c r="G966" s="237">
        <f t="shared" si="15"/>
        <v>0</v>
      </c>
    </row>
    <row r="967" spans="1:7">
      <c r="A967" s="45" t="s">
        <v>2663</v>
      </c>
      <c r="B967" s="45" t="s">
        <v>2439</v>
      </c>
      <c r="C967" s="45" t="s">
        <v>1228</v>
      </c>
      <c r="D967" s="45" t="s">
        <v>2651</v>
      </c>
      <c r="E967" s="45" t="s">
        <v>2664</v>
      </c>
      <c r="F967" s="45" t="s">
        <v>584</v>
      </c>
      <c r="G967" s="237">
        <f t="shared" si="15"/>
        <v>0</v>
      </c>
    </row>
    <row r="968" spans="1:7">
      <c r="A968" s="45" t="s">
        <v>2665</v>
      </c>
      <c r="B968" s="45" t="s">
        <v>2439</v>
      </c>
      <c r="C968" s="45" t="s">
        <v>1228</v>
      </c>
      <c r="D968" s="45" t="s">
        <v>2651</v>
      </c>
      <c r="E968" s="45" t="s">
        <v>2666</v>
      </c>
      <c r="F968" s="45" t="s">
        <v>584</v>
      </c>
      <c r="G968" s="237">
        <f t="shared" si="15"/>
        <v>0</v>
      </c>
    </row>
    <row r="969" spans="1:7">
      <c r="A969" s="45" t="s">
        <v>1485</v>
      </c>
      <c r="B969" s="45" t="s">
        <v>2439</v>
      </c>
      <c r="C969" s="45" t="s">
        <v>1228</v>
      </c>
      <c r="D969" s="45" t="s">
        <v>2651</v>
      </c>
      <c r="E969" s="45" t="s">
        <v>2667</v>
      </c>
      <c r="F969" s="45" t="s">
        <v>584</v>
      </c>
      <c r="G969" s="237">
        <f t="shared" si="15"/>
        <v>0</v>
      </c>
    </row>
    <row r="970" spans="1:7">
      <c r="A970" s="45" t="s">
        <v>2668</v>
      </c>
      <c r="B970" s="45" t="s">
        <v>2439</v>
      </c>
      <c r="C970" s="45" t="s">
        <v>1228</v>
      </c>
      <c r="D970" s="45" t="s">
        <v>2651</v>
      </c>
      <c r="E970" s="45" t="s">
        <v>2669</v>
      </c>
      <c r="F970" s="45" t="s">
        <v>584</v>
      </c>
      <c r="G970" s="237">
        <f t="shared" si="15"/>
        <v>0</v>
      </c>
    </row>
    <row r="971" spans="1:7">
      <c r="A971" s="45" t="s">
        <v>2670</v>
      </c>
      <c r="B971" s="45" t="s">
        <v>2439</v>
      </c>
      <c r="C971" s="45" t="s">
        <v>1228</v>
      </c>
      <c r="D971" s="45" t="s">
        <v>2651</v>
      </c>
      <c r="E971" s="45" t="s">
        <v>2671</v>
      </c>
      <c r="F971" s="45" t="s">
        <v>584</v>
      </c>
      <c r="G971" s="237">
        <f t="shared" si="15"/>
        <v>0</v>
      </c>
    </row>
    <row r="972" spans="1:7">
      <c r="A972" s="45" t="s">
        <v>2672</v>
      </c>
      <c r="B972" s="45" t="s">
        <v>2439</v>
      </c>
      <c r="C972" s="45" t="s">
        <v>1228</v>
      </c>
      <c r="D972" s="45" t="s">
        <v>2651</v>
      </c>
      <c r="E972" s="45" t="s">
        <v>2673</v>
      </c>
      <c r="F972" s="45" t="s">
        <v>584</v>
      </c>
      <c r="G972" s="237">
        <f t="shared" si="15"/>
        <v>0</v>
      </c>
    </row>
    <row r="973" spans="1:7">
      <c r="A973" s="45" t="s">
        <v>2674</v>
      </c>
      <c r="B973" s="45" t="s">
        <v>2439</v>
      </c>
      <c r="C973" s="45" t="s">
        <v>1228</v>
      </c>
      <c r="D973" s="45" t="s">
        <v>2651</v>
      </c>
      <c r="E973" s="45" t="s">
        <v>2675</v>
      </c>
      <c r="F973" s="45" t="s">
        <v>584</v>
      </c>
      <c r="G973" s="237">
        <f t="shared" si="15"/>
        <v>0</v>
      </c>
    </row>
    <row r="974" spans="1:7">
      <c r="A974" s="45" t="s">
        <v>2091</v>
      </c>
      <c r="B974" s="45" t="s">
        <v>2439</v>
      </c>
      <c r="C974" s="45" t="s">
        <v>1228</v>
      </c>
      <c r="D974" s="45" t="s">
        <v>2651</v>
      </c>
      <c r="E974" s="45" t="s">
        <v>2676</v>
      </c>
      <c r="F974" s="45" t="s">
        <v>584</v>
      </c>
      <c r="G974" s="237">
        <f t="shared" si="15"/>
        <v>0</v>
      </c>
    </row>
    <row r="975" spans="1:7">
      <c r="A975" s="45" t="s">
        <v>2677</v>
      </c>
      <c r="B975" s="45" t="s">
        <v>2439</v>
      </c>
      <c r="C975" s="45" t="s">
        <v>1228</v>
      </c>
      <c r="D975" s="45" t="s">
        <v>2651</v>
      </c>
      <c r="E975" s="45" t="s">
        <v>2678</v>
      </c>
      <c r="F975" s="45" t="s">
        <v>584</v>
      </c>
      <c r="G975" s="237">
        <f t="shared" si="15"/>
        <v>0</v>
      </c>
    </row>
    <row r="976" spans="1:7">
      <c r="A976" s="45" t="s">
        <v>1239</v>
      </c>
      <c r="B976" s="45" t="s">
        <v>2439</v>
      </c>
      <c r="C976" s="45" t="s">
        <v>1228</v>
      </c>
      <c r="D976" s="45" t="s">
        <v>2651</v>
      </c>
      <c r="E976" s="45" t="s">
        <v>2679</v>
      </c>
      <c r="F976" s="45" t="s">
        <v>633</v>
      </c>
      <c r="G976" s="237">
        <f t="shared" si="15"/>
        <v>0</v>
      </c>
    </row>
    <row r="977" spans="1:7">
      <c r="A977" s="45" t="s">
        <v>2682</v>
      </c>
      <c r="B977" s="45" t="s">
        <v>2439</v>
      </c>
      <c r="C977" s="45" t="s">
        <v>2680</v>
      </c>
      <c r="D977" s="45" t="s">
        <v>2681</v>
      </c>
      <c r="E977" s="45" t="s">
        <v>2683</v>
      </c>
      <c r="F977" s="45" t="s">
        <v>584</v>
      </c>
      <c r="G977" s="237">
        <f t="shared" si="15"/>
        <v>0</v>
      </c>
    </row>
    <row r="978" spans="1:7">
      <c r="A978" s="45" t="s">
        <v>2684</v>
      </c>
      <c r="B978" s="45" t="s">
        <v>2439</v>
      </c>
      <c r="C978" s="45" t="s">
        <v>2680</v>
      </c>
      <c r="D978" s="45" t="s">
        <v>2681</v>
      </c>
      <c r="E978" s="45" t="s">
        <v>2685</v>
      </c>
      <c r="F978" s="45" t="s">
        <v>584</v>
      </c>
      <c r="G978" s="237">
        <f t="shared" si="15"/>
        <v>0</v>
      </c>
    </row>
    <row r="979" spans="1:7">
      <c r="A979" s="45" t="s">
        <v>2686</v>
      </c>
      <c r="B979" s="45" t="s">
        <v>2439</v>
      </c>
      <c r="C979" s="45" t="s">
        <v>2680</v>
      </c>
      <c r="D979" s="45" t="s">
        <v>2681</v>
      </c>
      <c r="E979" s="45" t="s">
        <v>2687</v>
      </c>
      <c r="F979" s="45" t="s">
        <v>584</v>
      </c>
      <c r="G979" s="237">
        <f t="shared" si="15"/>
        <v>0</v>
      </c>
    </row>
    <row r="980" spans="1:7">
      <c r="A980" s="45" t="s">
        <v>2688</v>
      </c>
      <c r="B980" s="45" t="s">
        <v>2439</v>
      </c>
      <c r="C980" s="45" t="s">
        <v>2680</v>
      </c>
      <c r="D980" s="45" t="s">
        <v>2681</v>
      </c>
      <c r="E980" s="45" t="s">
        <v>2689</v>
      </c>
      <c r="F980" s="45" t="s">
        <v>584</v>
      </c>
      <c r="G980" s="237">
        <f t="shared" si="15"/>
        <v>0</v>
      </c>
    </row>
    <row r="981" spans="1:7">
      <c r="A981" s="45" t="s">
        <v>2690</v>
      </c>
      <c r="B981" s="45" t="s">
        <v>2439</v>
      </c>
      <c r="C981" s="45" t="s">
        <v>2680</v>
      </c>
      <c r="D981" s="45" t="s">
        <v>2681</v>
      </c>
      <c r="E981" s="45" t="s">
        <v>2691</v>
      </c>
      <c r="F981" s="45" t="s">
        <v>584</v>
      </c>
      <c r="G981" s="237">
        <f t="shared" si="15"/>
        <v>0</v>
      </c>
    </row>
    <row r="982" spans="1:7">
      <c r="A982" s="45" t="s">
        <v>2692</v>
      </c>
      <c r="B982" s="45" t="s">
        <v>2439</v>
      </c>
      <c r="C982" s="45" t="s">
        <v>2680</v>
      </c>
      <c r="D982" s="45" t="s">
        <v>2681</v>
      </c>
      <c r="E982" s="45" t="s">
        <v>2693</v>
      </c>
      <c r="F982" s="45" t="s">
        <v>584</v>
      </c>
      <c r="G982" s="237">
        <f t="shared" si="15"/>
        <v>0</v>
      </c>
    </row>
    <row r="983" spans="1:7">
      <c r="A983" s="45" t="s">
        <v>2694</v>
      </c>
      <c r="B983" s="45" t="s">
        <v>2439</v>
      </c>
      <c r="C983" s="45" t="s">
        <v>2680</v>
      </c>
      <c r="D983" s="45" t="s">
        <v>2681</v>
      </c>
      <c r="E983" s="45" t="s">
        <v>2695</v>
      </c>
      <c r="F983" s="45" t="s">
        <v>584</v>
      </c>
      <c r="G983" s="237">
        <f t="shared" si="15"/>
        <v>0</v>
      </c>
    </row>
    <row r="984" spans="1:7">
      <c r="A984" s="45" t="s">
        <v>2696</v>
      </c>
      <c r="B984" s="45" t="s">
        <v>2439</v>
      </c>
      <c r="C984" s="45" t="s">
        <v>2680</v>
      </c>
      <c r="D984" s="45" t="s">
        <v>2681</v>
      </c>
      <c r="E984" s="45" t="s">
        <v>2697</v>
      </c>
      <c r="F984" s="45" t="s">
        <v>584</v>
      </c>
      <c r="G984" s="237">
        <f t="shared" si="15"/>
        <v>0</v>
      </c>
    </row>
    <row r="985" spans="1:7">
      <c r="A985" s="45" t="s">
        <v>2698</v>
      </c>
      <c r="B985" s="45" t="s">
        <v>2439</v>
      </c>
      <c r="C985" s="45" t="s">
        <v>2680</v>
      </c>
      <c r="D985" s="45" t="s">
        <v>2681</v>
      </c>
      <c r="E985" s="45" t="s">
        <v>2699</v>
      </c>
      <c r="F985" s="45" t="s">
        <v>584</v>
      </c>
      <c r="G985" s="237">
        <f t="shared" si="15"/>
        <v>0</v>
      </c>
    </row>
    <row r="986" spans="1:7">
      <c r="A986" s="45" t="s">
        <v>1954</v>
      </c>
      <c r="B986" s="45" t="s">
        <v>2439</v>
      </c>
      <c r="C986" s="45" t="s">
        <v>2680</v>
      </c>
      <c r="D986" s="45" t="s">
        <v>2681</v>
      </c>
      <c r="E986" s="45" t="s">
        <v>2700</v>
      </c>
      <c r="F986" s="45" t="s">
        <v>584</v>
      </c>
      <c r="G986" s="237">
        <f t="shared" si="15"/>
        <v>0</v>
      </c>
    </row>
    <row r="987" spans="1:7">
      <c r="A987" s="45" t="s">
        <v>2701</v>
      </c>
      <c r="B987" s="45" t="s">
        <v>2439</v>
      </c>
      <c r="C987" s="45" t="s">
        <v>2680</v>
      </c>
      <c r="D987" s="45" t="s">
        <v>2681</v>
      </c>
      <c r="E987" s="45" t="s">
        <v>2702</v>
      </c>
      <c r="F987" s="45" t="s">
        <v>584</v>
      </c>
      <c r="G987" s="237">
        <f t="shared" si="15"/>
        <v>0</v>
      </c>
    </row>
    <row r="988" spans="1:7">
      <c r="A988" s="45" t="s">
        <v>2703</v>
      </c>
      <c r="B988" s="45" t="s">
        <v>2439</v>
      </c>
      <c r="C988" s="45" t="s">
        <v>2680</v>
      </c>
      <c r="D988" s="45" t="s">
        <v>2681</v>
      </c>
      <c r="E988" s="45" t="s">
        <v>2704</v>
      </c>
      <c r="F988" s="45" t="s">
        <v>584</v>
      </c>
      <c r="G988" s="237">
        <f t="shared" si="15"/>
        <v>0</v>
      </c>
    </row>
    <row r="989" spans="1:7">
      <c r="A989" s="45" t="s">
        <v>2705</v>
      </c>
      <c r="B989" s="45" t="s">
        <v>2439</v>
      </c>
      <c r="C989" s="45" t="s">
        <v>2680</v>
      </c>
      <c r="D989" s="45" t="s">
        <v>2681</v>
      </c>
      <c r="E989" s="45" t="s">
        <v>2706</v>
      </c>
      <c r="F989" s="45" t="s">
        <v>584</v>
      </c>
      <c r="G989" s="237">
        <f t="shared" si="15"/>
        <v>0</v>
      </c>
    </row>
    <row r="990" spans="1:7">
      <c r="A990" s="45" t="s">
        <v>2707</v>
      </c>
      <c r="B990" s="45" t="s">
        <v>2439</v>
      </c>
      <c r="C990" s="45" t="s">
        <v>2680</v>
      </c>
      <c r="D990" s="45" t="s">
        <v>2681</v>
      </c>
      <c r="E990" s="45" t="s">
        <v>2708</v>
      </c>
      <c r="F990" s="45" t="s">
        <v>584</v>
      </c>
      <c r="G990" s="237">
        <f t="shared" si="15"/>
        <v>0</v>
      </c>
    </row>
    <row r="991" spans="1:7">
      <c r="A991" s="45" t="s">
        <v>2709</v>
      </c>
      <c r="B991" s="45" t="s">
        <v>2439</v>
      </c>
      <c r="C991" s="45" t="s">
        <v>2680</v>
      </c>
      <c r="D991" s="45" t="s">
        <v>2681</v>
      </c>
      <c r="E991" s="45" t="s">
        <v>2710</v>
      </c>
      <c r="F991" s="45" t="s">
        <v>584</v>
      </c>
      <c r="G991" s="237">
        <f t="shared" si="15"/>
        <v>0</v>
      </c>
    </row>
    <row r="992" spans="1:7">
      <c r="A992" s="45" t="s">
        <v>2665</v>
      </c>
      <c r="B992" s="45" t="s">
        <v>2439</v>
      </c>
      <c r="C992" s="45" t="s">
        <v>2680</v>
      </c>
      <c r="D992" s="45" t="s">
        <v>2681</v>
      </c>
      <c r="E992" s="45" t="s">
        <v>2711</v>
      </c>
      <c r="F992" s="45" t="s">
        <v>584</v>
      </c>
      <c r="G992" s="237">
        <f t="shared" si="15"/>
        <v>0</v>
      </c>
    </row>
    <row r="993" spans="1:7">
      <c r="A993" s="45" t="s">
        <v>2712</v>
      </c>
      <c r="B993" s="45" t="s">
        <v>2439</v>
      </c>
      <c r="C993" s="45" t="s">
        <v>2680</v>
      </c>
      <c r="D993" s="45" t="s">
        <v>2681</v>
      </c>
      <c r="E993" s="45" t="s">
        <v>2713</v>
      </c>
      <c r="F993" s="45" t="s">
        <v>584</v>
      </c>
      <c r="G993" s="237">
        <f t="shared" si="15"/>
        <v>0</v>
      </c>
    </row>
    <row r="994" spans="1:7">
      <c r="A994" s="45" t="s">
        <v>2714</v>
      </c>
      <c r="B994" s="45" t="s">
        <v>2439</v>
      </c>
      <c r="C994" s="45" t="s">
        <v>2680</v>
      </c>
      <c r="D994" s="45" t="s">
        <v>2681</v>
      </c>
      <c r="E994" s="45" t="s">
        <v>2715</v>
      </c>
      <c r="F994" s="45" t="s">
        <v>584</v>
      </c>
      <c r="G994" s="237">
        <f t="shared" si="15"/>
        <v>0</v>
      </c>
    </row>
    <row r="995" spans="1:7">
      <c r="A995" s="45" t="s">
        <v>2716</v>
      </c>
      <c r="B995" s="45" t="s">
        <v>2439</v>
      </c>
      <c r="C995" s="45" t="s">
        <v>2680</v>
      </c>
      <c r="D995" s="45" t="s">
        <v>2681</v>
      </c>
      <c r="E995" s="45" t="s">
        <v>2717</v>
      </c>
      <c r="F995" s="45" t="s">
        <v>584</v>
      </c>
      <c r="G995" s="237">
        <f t="shared" si="15"/>
        <v>0</v>
      </c>
    </row>
    <row r="996" spans="1:7">
      <c r="A996" s="45" t="s">
        <v>2718</v>
      </c>
      <c r="B996" s="45" t="s">
        <v>2439</v>
      </c>
      <c r="C996" s="45" t="s">
        <v>2680</v>
      </c>
      <c r="D996" s="45" t="s">
        <v>2681</v>
      </c>
      <c r="E996" s="45" t="s">
        <v>2719</v>
      </c>
      <c r="F996" s="45" t="s">
        <v>584</v>
      </c>
      <c r="G996" s="237">
        <f t="shared" si="15"/>
        <v>0</v>
      </c>
    </row>
    <row r="997" spans="1:7">
      <c r="A997" s="45" t="s">
        <v>2720</v>
      </c>
      <c r="B997" s="45" t="s">
        <v>2439</v>
      </c>
      <c r="C997" s="45" t="s">
        <v>2680</v>
      </c>
      <c r="D997" s="45" t="s">
        <v>2681</v>
      </c>
      <c r="E997" s="45" t="s">
        <v>2721</v>
      </c>
      <c r="F997" s="45" t="s">
        <v>584</v>
      </c>
      <c r="G997" s="237">
        <f t="shared" si="15"/>
        <v>0</v>
      </c>
    </row>
    <row r="998" spans="1:7">
      <c r="A998" s="45" t="s">
        <v>2722</v>
      </c>
      <c r="B998" s="45" t="s">
        <v>2439</v>
      </c>
      <c r="C998" s="45" t="s">
        <v>2680</v>
      </c>
      <c r="D998" s="45" t="s">
        <v>2681</v>
      </c>
      <c r="E998" s="45" t="s">
        <v>2723</v>
      </c>
      <c r="F998" s="45" t="s">
        <v>584</v>
      </c>
      <c r="G998" s="237">
        <f t="shared" si="15"/>
        <v>0</v>
      </c>
    </row>
    <row r="999" spans="1:7">
      <c r="A999" s="45" t="s">
        <v>2724</v>
      </c>
      <c r="B999" s="45" t="s">
        <v>2439</v>
      </c>
      <c r="C999" s="45" t="s">
        <v>2680</v>
      </c>
      <c r="D999" s="45" t="s">
        <v>2681</v>
      </c>
      <c r="E999" s="45" t="s">
        <v>2725</v>
      </c>
      <c r="F999" s="45" t="s">
        <v>584</v>
      </c>
      <c r="G999" s="237">
        <f t="shared" si="15"/>
        <v>0</v>
      </c>
    </row>
    <row r="1000" spans="1:7">
      <c r="A1000" s="45" t="s">
        <v>2726</v>
      </c>
      <c r="B1000" s="45" t="s">
        <v>2439</v>
      </c>
      <c r="C1000" s="45" t="s">
        <v>2680</v>
      </c>
      <c r="D1000" s="45" t="s">
        <v>2681</v>
      </c>
      <c r="E1000" s="45" t="s">
        <v>2727</v>
      </c>
      <c r="F1000" s="45" t="s">
        <v>584</v>
      </c>
      <c r="G1000" s="237">
        <f t="shared" si="15"/>
        <v>0</v>
      </c>
    </row>
    <row r="1001" spans="1:7">
      <c r="A1001" s="45" t="s">
        <v>2728</v>
      </c>
      <c r="B1001" s="45" t="s">
        <v>2439</v>
      </c>
      <c r="C1001" s="45" t="s">
        <v>2680</v>
      </c>
      <c r="D1001" s="45" t="s">
        <v>2681</v>
      </c>
      <c r="E1001" s="45" t="s">
        <v>2729</v>
      </c>
      <c r="F1001" s="45" t="s">
        <v>584</v>
      </c>
      <c r="G1001" s="237">
        <f t="shared" si="15"/>
        <v>0</v>
      </c>
    </row>
    <row r="1002" spans="1:7">
      <c r="A1002" s="45" t="s">
        <v>1781</v>
      </c>
      <c r="B1002" s="45" t="s">
        <v>2439</v>
      </c>
      <c r="C1002" s="45" t="s">
        <v>2680</v>
      </c>
      <c r="D1002" s="45" t="s">
        <v>2681</v>
      </c>
      <c r="E1002" s="45" t="s">
        <v>2730</v>
      </c>
      <c r="F1002" s="45" t="s">
        <v>584</v>
      </c>
      <c r="G1002" s="237">
        <f t="shared" si="15"/>
        <v>0</v>
      </c>
    </row>
    <row r="1003" spans="1:7">
      <c r="A1003" s="45" t="s">
        <v>2731</v>
      </c>
      <c r="B1003" s="45" t="s">
        <v>2439</v>
      </c>
      <c r="C1003" s="45" t="s">
        <v>2680</v>
      </c>
      <c r="D1003" s="45" t="s">
        <v>2681</v>
      </c>
      <c r="E1003" s="45" t="s">
        <v>2732</v>
      </c>
      <c r="F1003" s="45" t="s">
        <v>584</v>
      </c>
      <c r="G1003" s="237">
        <f t="shared" si="15"/>
        <v>0</v>
      </c>
    </row>
    <row r="1004" spans="1:7">
      <c r="A1004" s="45" t="s">
        <v>2733</v>
      </c>
      <c r="B1004" s="45" t="s">
        <v>2439</v>
      </c>
      <c r="C1004" s="45" t="s">
        <v>2680</v>
      </c>
      <c r="D1004" s="45" t="s">
        <v>2681</v>
      </c>
      <c r="E1004" s="45" t="s">
        <v>2734</v>
      </c>
      <c r="F1004" s="45" t="s">
        <v>1964</v>
      </c>
      <c r="G1004" s="237">
        <f t="shared" si="15"/>
        <v>0</v>
      </c>
    </row>
    <row r="1005" spans="1:7">
      <c r="A1005" s="45" t="s">
        <v>2735</v>
      </c>
      <c r="B1005" s="45" t="s">
        <v>2439</v>
      </c>
      <c r="C1005" s="45" t="s">
        <v>2680</v>
      </c>
      <c r="D1005" s="45" t="s">
        <v>2681</v>
      </c>
      <c r="E1005" s="45" t="s">
        <v>2736</v>
      </c>
      <c r="F1005" s="45" t="s">
        <v>1337</v>
      </c>
      <c r="G1005" s="237">
        <f t="shared" si="15"/>
        <v>0</v>
      </c>
    </row>
    <row r="1006" spans="1:7">
      <c r="A1006" s="45" t="s">
        <v>2737</v>
      </c>
      <c r="B1006" s="45" t="s">
        <v>2439</v>
      </c>
      <c r="C1006" s="45" t="s">
        <v>2680</v>
      </c>
      <c r="D1006" s="45" t="s">
        <v>2681</v>
      </c>
      <c r="E1006" s="45" t="s">
        <v>2738</v>
      </c>
      <c r="F1006" s="45" t="s">
        <v>1337</v>
      </c>
      <c r="G1006" s="237">
        <f t="shared" si="15"/>
        <v>0</v>
      </c>
    </row>
    <row r="1007" spans="1:7">
      <c r="A1007" s="45" t="s">
        <v>2739</v>
      </c>
      <c r="B1007" s="45" t="s">
        <v>2439</v>
      </c>
      <c r="C1007" s="45" t="s">
        <v>2680</v>
      </c>
      <c r="D1007" s="45" t="s">
        <v>2681</v>
      </c>
      <c r="E1007" s="45" t="s">
        <v>2740</v>
      </c>
      <c r="G1007" s="237">
        <f t="shared" si="15"/>
        <v>0</v>
      </c>
    </row>
    <row r="1008" spans="1:7">
      <c r="A1008" s="45" t="s">
        <v>2741</v>
      </c>
      <c r="B1008" s="45" t="s">
        <v>2439</v>
      </c>
      <c r="C1008" s="45" t="s">
        <v>2680</v>
      </c>
      <c r="D1008" s="45" t="s">
        <v>2681</v>
      </c>
      <c r="E1008" s="45" t="s">
        <v>2742</v>
      </c>
      <c r="F1008" s="45" t="s">
        <v>627</v>
      </c>
      <c r="G1008" s="237">
        <f t="shared" si="15"/>
        <v>0</v>
      </c>
    </row>
    <row r="1009" spans="1:7">
      <c r="A1009" s="45" t="s">
        <v>2743</v>
      </c>
      <c r="B1009" s="45" t="s">
        <v>2439</v>
      </c>
      <c r="C1009" s="45" t="s">
        <v>2680</v>
      </c>
      <c r="D1009" s="45" t="s">
        <v>2681</v>
      </c>
      <c r="E1009" s="45" t="s">
        <v>2744</v>
      </c>
      <c r="F1009" s="45" t="s">
        <v>633</v>
      </c>
      <c r="G1009" s="237">
        <f t="shared" si="15"/>
        <v>0</v>
      </c>
    </row>
    <row r="1010" spans="1:7">
      <c r="A1010" s="45" t="s">
        <v>2745</v>
      </c>
      <c r="B1010" s="45" t="s">
        <v>2439</v>
      </c>
      <c r="C1010" s="45" t="s">
        <v>2680</v>
      </c>
      <c r="D1010" s="45" t="s">
        <v>2681</v>
      </c>
      <c r="E1010" s="45" t="s">
        <v>2746</v>
      </c>
      <c r="F1010" s="45" t="s">
        <v>633</v>
      </c>
      <c r="G1010" s="237">
        <f t="shared" si="15"/>
        <v>0</v>
      </c>
    </row>
    <row r="1011" spans="1:7">
      <c r="A1011" s="45" t="s">
        <v>2749</v>
      </c>
      <c r="B1011" s="45" t="s">
        <v>2439</v>
      </c>
      <c r="C1011" s="45" t="s">
        <v>2747</v>
      </c>
      <c r="D1011" s="45" t="s">
        <v>2748</v>
      </c>
      <c r="E1011" s="45" t="s">
        <v>2750</v>
      </c>
      <c r="F1011" s="45" t="s">
        <v>584</v>
      </c>
      <c r="G1011" s="237">
        <f t="shared" si="15"/>
        <v>0</v>
      </c>
    </row>
    <row r="1012" spans="1:7">
      <c r="A1012" s="45" t="s">
        <v>2751</v>
      </c>
      <c r="B1012" s="45" t="s">
        <v>2439</v>
      </c>
      <c r="C1012" s="45" t="s">
        <v>2747</v>
      </c>
      <c r="D1012" s="45" t="s">
        <v>2748</v>
      </c>
      <c r="E1012" s="45" t="s">
        <v>2752</v>
      </c>
      <c r="F1012" s="45" t="s">
        <v>584</v>
      </c>
      <c r="G1012" s="237">
        <f t="shared" si="15"/>
        <v>0</v>
      </c>
    </row>
    <row r="1013" spans="1:7">
      <c r="A1013" s="45" t="s">
        <v>666</v>
      </c>
      <c r="B1013" s="45" t="s">
        <v>2439</v>
      </c>
      <c r="C1013" s="45" t="s">
        <v>2747</v>
      </c>
      <c r="D1013" s="45" t="s">
        <v>2748</v>
      </c>
      <c r="E1013" s="45" t="s">
        <v>2753</v>
      </c>
      <c r="F1013" s="45" t="s">
        <v>584</v>
      </c>
      <c r="G1013" s="237">
        <f t="shared" si="15"/>
        <v>0</v>
      </c>
    </row>
    <row r="1014" spans="1:7">
      <c r="A1014" s="45" t="s">
        <v>2754</v>
      </c>
      <c r="B1014" s="45" t="s">
        <v>2439</v>
      </c>
      <c r="C1014" s="45" t="s">
        <v>2747</v>
      </c>
      <c r="D1014" s="45" t="s">
        <v>2748</v>
      </c>
      <c r="E1014" s="45" t="s">
        <v>2755</v>
      </c>
      <c r="F1014" s="45" t="s">
        <v>584</v>
      </c>
      <c r="G1014" s="237">
        <f t="shared" si="15"/>
        <v>0</v>
      </c>
    </row>
    <row r="1015" spans="1:7">
      <c r="A1015" s="45" t="s">
        <v>2756</v>
      </c>
      <c r="B1015" s="45" t="s">
        <v>2439</v>
      </c>
      <c r="C1015" s="45" t="s">
        <v>2747</v>
      </c>
      <c r="D1015" s="45" t="s">
        <v>2748</v>
      </c>
      <c r="E1015" s="45" t="s">
        <v>2757</v>
      </c>
      <c r="F1015" s="45" t="s">
        <v>584</v>
      </c>
      <c r="G1015" s="237">
        <f t="shared" si="15"/>
        <v>0</v>
      </c>
    </row>
    <row r="1016" spans="1:7">
      <c r="A1016" s="45" t="s">
        <v>2758</v>
      </c>
      <c r="B1016" s="45" t="s">
        <v>2439</v>
      </c>
      <c r="C1016" s="45" t="s">
        <v>2747</v>
      </c>
      <c r="D1016" s="45" t="s">
        <v>2748</v>
      </c>
      <c r="E1016" s="45" t="s">
        <v>2759</v>
      </c>
      <c r="F1016" s="45" t="s">
        <v>584</v>
      </c>
      <c r="G1016" s="237">
        <f t="shared" si="15"/>
        <v>0</v>
      </c>
    </row>
    <row r="1017" spans="1:7">
      <c r="A1017" s="45" t="s">
        <v>2760</v>
      </c>
      <c r="B1017" s="45" t="s">
        <v>2439</v>
      </c>
      <c r="C1017" s="45" t="s">
        <v>2747</v>
      </c>
      <c r="D1017" s="45" t="s">
        <v>2748</v>
      </c>
      <c r="E1017" s="45" t="s">
        <v>2761</v>
      </c>
      <c r="F1017" s="45" t="s">
        <v>633</v>
      </c>
      <c r="G1017" s="237">
        <f t="shared" si="15"/>
        <v>0</v>
      </c>
    </row>
    <row r="1018" spans="1:7">
      <c r="A1018" s="45" t="s">
        <v>2764</v>
      </c>
      <c r="B1018" s="45" t="s">
        <v>2439</v>
      </c>
      <c r="C1018" s="45" t="s">
        <v>2762</v>
      </c>
      <c r="D1018" s="45" t="s">
        <v>2763</v>
      </c>
      <c r="E1018" s="45" t="s">
        <v>2765</v>
      </c>
      <c r="F1018" s="45" t="s">
        <v>584</v>
      </c>
      <c r="G1018" s="237">
        <f t="shared" si="15"/>
        <v>0</v>
      </c>
    </row>
    <row r="1019" spans="1:7">
      <c r="A1019" s="45" t="s">
        <v>2766</v>
      </c>
      <c r="B1019" s="45" t="s">
        <v>2439</v>
      </c>
      <c r="C1019" s="45" t="s">
        <v>2762</v>
      </c>
      <c r="D1019" s="45" t="s">
        <v>2763</v>
      </c>
      <c r="E1019" s="45" t="s">
        <v>2767</v>
      </c>
      <c r="F1019" s="45" t="s">
        <v>584</v>
      </c>
      <c r="G1019" s="237">
        <f t="shared" si="15"/>
        <v>0</v>
      </c>
    </row>
    <row r="1020" spans="1:7">
      <c r="A1020" s="45" t="s">
        <v>2768</v>
      </c>
      <c r="B1020" s="45" t="s">
        <v>2439</v>
      </c>
      <c r="C1020" s="45" t="s">
        <v>2762</v>
      </c>
      <c r="D1020" s="45" t="s">
        <v>2763</v>
      </c>
      <c r="E1020" s="45" t="s">
        <v>2769</v>
      </c>
      <c r="F1020" s="45" t="s">
        <v>584</v>
      </c>
      <c r="G1020" s="237">
        <f t="shared" si="15"/>
        <v>0</v>
      </c>
    </row>
    <row r="1021" spans="1:7">
      <c r="A1021" s="45" t="s">
        <v>2770</v>
      </c>
      <c r="B1021" s="45" t="s">
        <v>2439</v>
      </c>
      <c r="C1021" s="45" t="s">
        <v>2762</v>
      </c>
      <c r="D1021" s="45" t="s">
        <v>2763</v>
      </c>
      <c r="E1021" s="45" t="s">
        <v>2771</v>
      </c>
      <c r="F1021" s="45" t="s">
        <v>584</v>
      </c>
      <c r="G1021" s="237">
        <f t="shared" si="15"/>
        <v>0</v>
      </c>
    </row>
    <row r="1022" spans="1:7">
      <c r="A1022" s="45" t="s">
        <v>1214</v>
      </c>
      <c r="B1022" s="45" t="s">
        <v>2439</v>
      </c>
      <c r="C1022" s="45" t="s">
        <v>2762</v>
      </c>
      <c r="D1022" s="45" t="s">
        <v>2763</v>
      </c>
      <c r="E1022" s="45" t="s">
        <v>2772</v>
      </c>
      <c r="F1022" s="45" t="s">
        <v>584</v>
      </c>
      <c r="G1022" s="237">
        <f t="shared" si="15"/>
        <v>0</v>
      </c>
    </row>
    <row r="1023" spans="1:7">
      <c r="A1023" s="45" t="s">
        <v>2773</v>
      </c>
      <c r="B1023" s="45" t="s">
        <v>2439</v>
      </c>
      <c r="C1023" s="45" t="s">
        <v>2762</v>
      </c>
      <c r="D1023" s="45" t="s">
        <v>2763</v>
      </c>
      <c r="E1023" s="45" t="s">
        <v>2774</v>
      </c>
      <c r="F1023" s="45" t="s">
        <v>584</v>
      </c>
      <c r="G1023" s="237">
        <f t="shared" si="15"/>
        <v>0</v>
      </c>
    </row>
    <row r="1024" spans="1:7">
      <c r="A1024" s="45" t="s">
        <v>2775</v>
      </c>
      <c r="B1024" s="45" t="s">
        <v>2439</v>
      </c>
      <c r="C1024" s="45" t="s">
        <v>2762</v>
      </c>
      <c r="D1024" s="45" t="s">
        <v>2763</v>
      </c>
      <c r="E1024" s="45" t="s">
        <v>2776</v>
      </c>
      <c r="F1024" s="45" t="s">
        <v>584</v>
      </c>
      <c r="G1024" s="237">
        <f t="shared" si="15"/>
        <v>0</v>
      </c>
    </row>
    <row r="1025" spans="1:7">
      <c r="A1025" s="45" t="s">
        <v>2777</v>
      </c>
      <c r="B1025" s="45" t="s">
        <v>2439</v>
      </c>
      <c r="C1025" s="45" t="s">
        <v>2762</v>
      </c>
      <c r="D1025" s="45" t="s">
        <v>2763</v>
      </c>
      <c r="E1025" s="45" t="s">
        <v>2778</v>
      </c>
      <c r="F1025" s="45" t="s">
        <v>584</v>
      </c>
      <c r="G1025" s="237">
        <f t="shared" si="15"/>
        <v>0</v>
      </c>
    </row>
    <row r="1026" spans="1:7">
      <c r="A1026" s="45" t="s">
        <v>2779</v>
      </c>
      <c r="B1026" s="45" t="s">
        <v>2439</v>
      </c>
      <c r="C1026" s="45" t="s">
        <v>2762</v>
      </c>
      <c r="D1026" s="45" t="s">
        <v>2763</v>
      </c>
      <c r="E1026" s="45" t="s">
        <v>2780</v>
      </c>
      <c r="F1026" s="45" t="s">
        <v>584</v>
      </c>
      <c r="G1026" s="237">
        <f t="shared" ref="G1026:G1089" si="16">IF(ISNA(MATCH(E1026,List04_oktmo_np_range,0)),0,1)</f>
        <v>0</v>
      </c>
    </row>
    <row r="1027" spans="1:7">
      <c r="A1027" s="45" t="s">
        <v>2781</v>
      </c>
      <c r="B1027" s="45" t="s">
        <v>2439</v>
      </c>
      <c r="C1027" s="45" t="s">
        <v>2762</v>
      </c>
      <c r="D1027" s="45" t="s">
        <v>2763</v>
      </c>
      <c r="E1027" s="45" t="s">
        <v>2782</v>
      </c>
      <c r="F1027" s="45" t="s">
        <v>584</v>
      </c>
      <c r="G1027" s="237">
        <f t="shared" si="16"/>
        <v>0</v>
      </c>
    </row>
    <row r="1028" spans="1:7">
      <c r="A1028" s="45" t="s">
        <v>2783</v>
      </c>
      <c r="B1028" s="45" t="s">
        <v>2439</v>
      </c>
      <c r="C1028" s="45" t="s">
        <v>2762</v>
      </c>
      <c r="D1028" s="45" t="s">
        <v>2763</v>
      </c>
      <c r="E1028" s="45" t="s">
        <v>2784</v>
      </c>
      <c r="F1028" s="45" t="s">
        <v>584</v>
      </c>
      <c r="G1028" s="237">
        <f t="shared" si="16"/>
        <v>0</v>
      </c>
    </row>
    <row r="1029" spans="1:7">
      <c r="A1029" s="45" t="s">
        <v>2785</v>
      </c>
      <c r="B1029" s="45" t="s">
        <v>2439</v>
      </c>
      <c r="C1029" s="45" t="s">
        <v>2762</v>
      </c>
      <c r="D1029" s="45" t="s">
        <v>2763</v>
      </c>
      <c r="E1029" s="45" t="s">
        <v>2786</v>
      </c>
      <c r="F1029" s="45" t="s">
        <v>584</v>
      </c>
      <c r="G1029" s="237">
        <f t="shared" si="16"/>
        <v>0</v>
      </c>
    </row>
    <row r="1030" spans="1:7">
      <c r="A1030" s="45" t="s">
        <v>2787</v>
      </c>
      <c r="B1030" s="45" t="s">
        <v>2439</v>
      </c>
      <c r="C1030" s="45" t="s">
        <v>2762</v>
      </c>
      <c r="D1030" s="45" t="s">
        <v>2763</v>
      </c>
      <c r="E1030" s="45" t="s">
        <v>2788</v>
      </c>
      <c r="F1030" s="45" t="s">
        <v>584</v>
      </c>
      <c r="G1030" s="237">
        <f t="shared" si="16"/>
        <v>0</v>
      </c>
    </row>
    <row r="1031" spans="1:7">
      <c r="A1031" s="45" t="s">
        <v>2789</v>
      </c>
      <c r="B1031" s="45" t="s">
        <v>2439</v>
      </c>
      <c r="C1031" s="45" t="s">
        <v>2762</v>
      </c>
      <c r="D1031" s="45" t="s">
        <v>2763</v>
      </c>
      <c r="E1031" s="45" t="s">
        <v>2790</v>
      </c>
      <c r="F1031" s="45" t="s">
        <v>584</v>
      </c>
      <c r="G1031" s="237">
        <f t="shared" si="16"/>
        <v>0</v>
      </c>
    </row>
    <row r="1032" spans="1:7">
      <c r="A1032" s="45" t="s">
        <v>2791</v>
      </c>
      <c r="B1032" s="45" t="s">
        <v>2439</v>
      </c>
      <c r="C1032" s="45" t="s">
        <v>2762</v>
      </c>
      <c r="D1032" s="45" t="s">
        <v>2763</v>
      </c>
      <c r="E1032" s="45" t="s">
        <v>2792</v>
      </c>
      <c r="F1032" s="45" t="s">
        <v>1969</v>
      </c>
      <c r="G1032" s="237">
        <f t="shared" si="16"/>
        <v>0</v>
      </c>
    </row>
    <row r="1033" spans="1:7">
      <c r="A1033" s="45" t="s">
        <v>2793</v>
      </c>
      <c r="B1033" s="45" t="s">
        <v>2439</v>
      </c>
      <c r="C1033" s="45" t="s">
        <v>2762</v>
      </c>
      <c r="D1033" s="45" t="s">
        <v>2763</v>
      </c>
      <c r="E1033" s="45" t="s">
        <v>2794</v>
      </c>
      <c r="F1033" s="45" t="s">
        <v>633</v>
      </c>
      <c r="G1033" s="237">
        <f t="shared" si="16"/>
        <v>0</v>
      </c>
    </row>
    <row r="1034" spans="1:7">
      <c r="A1034" s="45" t="s">
        <v>2797</v>
      </c>
      <c r="B1034" s="45" t="s">
        <v>2439</v>
      </c>
      <c r="C1034" s="45" t="s">
        <v>2795</v>
      </c>
      <c r="D1034" s="45" t="s">
        <v>2796</v>
      </c>
      <c r="E1034" s="45" t="s">
        <v>2798</v>
      </c>
      <c r="F1034" s="45" t="s">
        <v>584</v>
      </c>
      <c r="G1034" s="237">
        <f t="shared" si="16"/>
        <v>0</v>
      </c>
    </row>
    <row r="1035" spans="1:7">
      <c r="A1035" s="45" t="s">
        <v>2799</v>
      </c>
      <c r="B1035" s="45" t="s">
        <v>2439</v>
      </c>
      <c r="C1035" s="45" t="s">
        <v>2795</v>
      </c>
      <c r="D1035" s="45" t="s">
        <v>2796</v>
      </c>
      <c r="E1035" s="45" t="s">
        <v>2800</v>
      </c>
      <c r="F1035" s="45" t="s">
        <v>584</v>
      </c>
      <c r="G1035" s="237">
        <f t="shared" si="16"/>
        <v>0</v>
      </c>
    </row>
    <row r="1036" spans="1:7">
      <c r="A1036" s="45" t="s">
        <v>2801</v>
      </c>
      <c r="B1036" s="45" t="s">
        <v>2439</v>
      </c>
      <c r="C1036" s="45" t="s">
        <v>2795</v>
      </c>
      <c r="D1036" s="45" t="s">
        <v>2796</v>
      </c>
      <c r="E1036" s="45" t="s">
        <v>2802</v>
      </c>
      <c r="F1036" s="45" t="s">
        <v>584</v>
      </c>
      <c r="G1036" s="237">
        <f t="shared" si="16"/>
        <v>0</v>
      </c>
    </row>
    <row r="1037" spans="1:7">
      <c r="A1037" s="45" t="s">
        <v>2803</v>
      </c>
      <c r="B1037" s="45" t="s">
        <v>2439</v>
      </c>
      <c r="C1037" s="45" t="s">
        <v>2795</v>
      </c>
      <c r="D1037" s="45" t="s">
        <v>2796</v>
      </c>
      <c r="E1037" s="45" t="s">
        <v>2804</v>
      </c>
      <c r="F1037" s="45" t="s">
        <v>584</v>
      </c>
      <c r="G1037" s="237">
        <f t="shared" si="16"/>
        <v>0</v>
      </c>
    </row>
    <row r="1038" spans="1:7">
      <c r="A1038" s="45" t="s">
        <v>2087</v>
      </c>
      <c r="B1038" s="45" t="s">
        <v>2439</v>
      </c>
      <c r="C1038" s="45" t="s">
        <v>2795</v>
      </c>
      <c r="D1038" s="45" t="s">
        <v>2796</v>
      </c>
      <c r="E1038" s="45" t="s">
        <v>2805</v>
      </c>
      <c r="F1038" s="45" t="s">
        <v>584</v>
      </c>
      <c r="G1038" s="237">
        <f t="shared" si="16"/>
        <v>0</v>
      </c>
    </row>
    <row r="1039" spans="1:7">
      <c r="A1039" s="45" t="s">
        <v>2806</v>
      </c>
      <c r="B1039" s="45" t="s">
        <v>2439</v>
      </c>
      <c r="C1039" s="45" t="s">
        <v>2795</v>
      </c>
      <c r="D1039" s="45" t="s">
        <v>2796</v>
      </c>
      <c r="E1039" s="45" t="s">
        <v>2807</v>
      </c>
      <c r="F1039" s="45" t="s">
        <v>584</v>
      </c>
      <c r="G1039" s="237">
        <f t="shared" si="16"/>
        <v>0</v>
      </c>
    </row>
    <row r="1040" spans="1:7">
      <c r="A1040" s="45" t="s">
        <v>2808</v>
      </c>
      <c r="B1040" s="45" t="s">
        <v>2439</v>
      </c>
      <c r="C1040" s="45" t="s">
        <v>2795</v>
      </c>
      <c r="D1040" s="45" t="s">
        <v>2796</v>
      </c>
      <c r="E1040" s="45" t="s">
        <v>2809</v>
      </c>
      <c r="F1040" s="45" t="s">
        <v>584</v>
      </c>
      <c r="G1040" s="237">
        <f t="shared" si="16"/>
        <v>0</v>
      </c>
    </row>
    <row r="1041" spans="1:7">
      <c r="A1041" s="45" t="s">
        <v>2810</v>
      </c>
      <c r="B1041" s="45" t="s">
        <v>2439</v>
      </c>
      <c r="C1041" s="45" t="s">
        <v>2795</v>
      </c>
      <c r="D1041" s="45" t="s">
        <v>2796</v>
      </c>
      <c r="E1041" s="45" t="s">
        <v>2811</v>
      </c>
      <c r="F1041" s="45" t="s">
        <v>584</v>
      </c>
      <c r="G1041" s="237">
        <f t="shared" si="16"/>
        <v>0</v>
      </c>
    </row>
    <row r="1042" spans="1:7">
      <c r="A1042" s="45" t="s">
        <v>2568</v>
      </c>
      <c r="B1042" s="45" t="s">
        <v>2439</v>
      </c>
      <c r="C1042" s="45" t="s">
        <v>2795</v>
      </c>
      <c r="D1042" s="45" t="s">
        <v>2796</v>
      </c>
      <c r="E1042" s="45" t="s">
        <v>2812</v>
      </c>
      <c r="F1042" s="45" t="s">
        <v>584</v>
      </c>
      <c r="G1042" s="237">
        <f t="shared" si="16"/>
        <v>0</v>
      </c>
    </row>
    <row r="1043" spans="1:7">
      <c r="A1043" s="45" t="s">
        <v>704</v>
      </c>
      <c r="B1043" s="45" t="s">
        <v>2439</v>
      </c>
      <c r="C1043" s="45" t="s">
        <v>2795</v>
      </c>
      <c r="D1043" s="45" t="s">
        <v>2796</v>
      </c>
      <c r="E1043" s="45" t="s">
        <v>2813</v>
      </c>
      <c r="F1043" s="45" t="s">
        <v>584</v>
      </c>
      <c r="G1043" s="237">
        <f t="shared" si="16"/>
        <v>0</v>
      </c>
    </row>
    <row r="1044" spans="1:7">
      <c r="A1044" s="45" t="s">
        <v>2814</v>
      </c>
      <c r="B1044" s="45" t="s">
        <v>2439</v>
      </c>
      <c r="C1044" s="45" t="s">
        <v>2795</v>
      </c>
      <c r="D1044" s="45" t="s">
        <v>2796</v>
      </c>
      <c r="E1044" s="45" t="s">
        <v>2815</v>
      </c>
      <c r="F1044" s="45" t="s">
        <v>584</v>
      </c>
      <c r="G1044" s="237">
        <f t="shared" si="16"/>
        <v>0</v>
      </c>
    </row>
    <row r="1045" spans="1:7">
      <c r="A1045" s="45" t="s">
        <v>2816</v>
      </c>
      <c r="B1045" s="45" t="s">
        <v>2439</v>
      </c>
      <c r="C1045" s="45" t="s">
        <v>2795</v>
      </c>
      <c r="D1045" s="45" t="s">
        <v>2796</v>
      </c>
      <c r="E1045" s="45" t="s">
        <v>2817</v>
      </c>
      <c r="F1045" s="45" t="s">
        <v>584</v>
      </c>
      <c r="G1045" s="237">
        <f t="shared" si="16"/>
        <v>0</v>
      </c>
    </row>
    <row r="1046" spans="1:7">
      <c r="A1046" s="45" t="s">
        <v>2818</v>
      </c>
      <c r="B1046" s="45" t="s">
        <v>2439</v>
      </c>
      <c r="C1046" s="45" t="s">
        <v>2795</v>
      </c>
      <c r="D1046" s="45" t="s">
        <v>2796</v>
      </c>
      <c r="E1046" s="45" t="s">
        <v>2819</v>
      </c>
      <c r="F1046" s="45" t="s">
        <v>584</v>
      </c>
      <c r="G1046" s="237">
        <f t="shared" si="16"/>
        <v>0</v>
      </c>
    </row>
    <row r="1047" spans="1:7">
      <c r="A1047" s="45" t="s">
        <v>2820</v>
      </c>
      <c r="B1047" s="45" t="s">
        <v>2439</v>
      </c>
      <c r="C1047" s="45" t="s">
        <v>2795</v>
      </c>
      <c r="D1047" s="45" t="s">
        <v>2796</v>
      </c>
      <c r="E1047" s="45" t="s">
        <v>2821</v>
      </c>
      <c r="F1047" s="45" t="s">
        <v>584</v>
      </c>
      <c r="G1047" s="237">
        <f t="shared" si="16"/>
        <v>0</v>
      </c>
    </row>
    <row r="1048" spans="1:7">
      <c r="A1048" s="45" t="s">
        <v>2822</v>
      </c>
      <c r="B1048" s="45" t="s">
        <v>2439</v>
      </c>
      <c r="C1048" s="45" t="s">
        <v>2795</v>
      </c>
      <c r="D1048" s="45" t="s">
        <v>2796</v>
      </c>
      <c r="E1048" s="45" t="s">
        <v>2823</v>
      </c>
      <c r="F1048" s="45" t="s">
        <v>584</v>
      </c>
      <c r="G1048" s="237">
        <f t="shared" si="16"/>
        <v>0</v>
      </c>
    </row>
    <row r="1049" spans="1:7">
      <c r="A1049" s="45" t="s">
        <v>2824</v>
      </c>
      <c r="B1049" s="45" t="s">
        <v>2439</v>
      </c>
      <c r="C1049" s="45" t="s">
        <v>2795</v>
      </c>
      <c r="D1049" s="45" t="s">
        <v>2796</v>
      </c>
      <c r="E1049" s="45" t="s">
        <v>2825</v>
      </c>
      <c r="F1049" s="45" t="s">
        <v>584</v>
      </c>
      <c r="G1049" s="237">
        <f t="shared" si="16"/>
        <v>0</v>
      </c>
    </row>
    <row r="1050" spans="1:7">
      <c r="A1050" s="45" t="s">
        <v>2826</v>
      </c>
      <c r="B1050" s="45" t="s">
        <v>2439</v>
      </c>
      <c r="C1050" s="45" t="s">
        <v>2795</v>
      </c>
      <c r="D1050" s="45" t="s">
        <v>2796</v>
      </c>
      <c r="E1050" s="45" t="s">
        <v>2827</v>
      </c>
      <c r="F1050" s="45" t="s">
        <v>584</v>
      </c>
      <c r="G1050" s="237">
        <f t="shared" si="16"/>
        <v>0</v>
      </c>
    </row>
    <row r="1051" spans="1:7">
      <c r="A1051" s="45" t="s">
        <v>2828</v>
      </c>
      <c r="B1051" s="45" t="s">
        <v>2439</v>
      </c>
      <c r="C1051" s="45" t="s">
        <v>2795</v>
      </c>
      <c r="D1051" s="45" t="s">
        <v>2796</v>
      </c>
      <c r="E1051" s="45" t="s">
        <v>2829</v>
      </c>
      <c r="F1051" s="45" t="s">
        <v>584</v>
      </c>
      <c r="G1051" s="237">
        <f t="shared" si="16"/>
        <v>0</v>
      </c>
    </row>
    <row r="1052" spans="1:7">
      <c r="A1052" s="45" t="s">
        <v>2830</v>
      </c>
      <c r="B1052" s="45" t="s">
        <v>2439</v>
      </c>
      <c r="C1052" s="45" t="s">
        <v>2795</v>
      </c>
      <c r="D1052" s="45" t="s">
        <v>2796</v>
      </c>
      <c r="E1052" s="45" t="s">
        <v>2831</v>
      </c>
      <c r="F1052" s="45" t="s">
        <v>584</v>
      </c>
      <c r="G1052" s="237">
        <f t="shared" si="16"/>
        <v>0</v>
      </c>
    </row>
    <row r="1053" spans="1:7">
      <c r="A1053" s="45" t="s">
        <v>2832</v>
      </c>
      <c r="B1053" s="45" t="s">
        <v>2439</v>
      </c>
      <c r="C1053" s="45" t="s">
        <v>2795</v>
      </c>
      <c r="D1053" s="45" t="s">
        <v>2796</v>
      </c>
      <c r="E1053" s="45" t="s">
        <v>2833</v>
      </c>
      <c r="F1053" s="45" t="s">
        <v>584</v>
      </c>
      <c r="G1053" s="237">
        <f t="shared" si="16"/>
        <v>0</v>
      </c>
    </row>
    <row r="1054" spans="1:7">
      <c r="A1054" s="45" t="s">
        <v>2834</v>
      </c>
      <c r="B1054" s="45" t="s">
        <v>2439</v>
      </c>
      <c r="C1054" s="45" t="s">
        <v>2795</v>
      </c>
      <c r="D1054" s="45" t="s">
        <v>2796</v>
      </c>
      <c r="E1054" s="45" t="s">
        <v>2835</v>
      </c>
      <c r="F1054" s="45" t="s">
        <v>584</v>
      </c>
      <c r="G1054" s="237">
        <f t="shared" si="16"/>
        <v>0</v>
      </c>
    </row>
    <row r="1055" spans="1:7">
      <c r="A1055" s="45" t="s">
        <v>2836</v>
      </c>
      <c r="B1055" s="45" t="s">
        <v>2439</v>
      </c>
      <c r="C1055" s="45" t="s">
        <v>2795</v>
      </c>
      <c r="D1055" s="45" t="s">
        <v>2796</v>
      </c>
      <c r="E1055" s="45" t="s">
        <v>2837</v>
      </c>
      <c r="F1055" s="45" t="s">
        <v>584</v>
      </c>
      <c r="G1055" s="237">
        <f t="shared" si="16"/>
        <v>0</v>
      </c>
    </row>
    <row r="1056" spans="1:7">
      <c r="A1056" s="45" t="s">
        <v>2838</v>
      </c>
      <c r="B1056" s="45" t="s">
        <v>2439</v>
      </c>
      <c r="C1056" s="45" t="s">
        <v>2795</v>
      </c>
      <c r="D1056" s="45" t="s">
        <v>2796</v>
      </c>
      <c r="E1056" s="45" t="s">
        <v>2839</v>
      </c>
      <c r="F1056" s="45" t="s">
        <v>584</v>
      </c>
      <c r="G1056" s="237">
        <f t="shared" si="16"/>
        <v>0</v>
      </c>
    </row>
    <row r="1057" spans="1:7">
      <c r="A1057" s="45" t="s">
        <v>2842</v>
      </c>
      <c r="B1057" s="45" t="s">
        <v>2439</v>
      </c>
      <c r="C1057" s="45" t="s">
        <v>2840</v>
      </c>
      <c r="D1057" s="45" t="s">
        <v>2841</v>
      </c>
      <c r="E1057" s="45" t="s">
        <v>2843</v>
      </c>
      <c r="F1057" s="45" t="s">
        <v>584</v>
      </c>
      <c r="G1057" s="237">
        <f t="shared" si="16"/>
        <v>0</v>
      </c>
    </row>
    <row r="1058" spans="1:7">
      <c r="A1058" s="45" t="s">
        <v>2844</v>
      </c>
      <c r="B1058" s="45" t="s">
        <v>2439</v>
      </c>
      <c r="C1058" s="45" t="s">
        <v>2840</v>
      </c>
      <c r="D1058" s="45" t="s">
        <v>2841</v>
      </c>
      <c r="E1058" s="45" t="s">
        <v>2845</v>
      </c>
      <c r="F1058" s="45" t="s">
        <v>584</v>
      </c>
      <c r="G1058" s="237">
        <f t="shared" si="16"/>
        <v>0</v>
      </c>
    </row>
    <row r="1059" spans="1:7">
      <c r="A1059" s="45" t="s">
        <v>2846</v>
      </c>
      <c r="B1059" s="45" t="s">
        <v>2439</v>
      </c>
      <c r="C1059" s="45" t="s">
        <v>2840</v>
      </c>
      <c r="D1059" s="45" t="s">
        <v>2841</v>
      </c>
      <c r="E1059" s="45" t="s">
        <v>2847</v>
      </c>
      <c r="F1059" s="45" t="s">
        <v>584</v>
      </c>
      <c r="G1059" s="237">
        <f t="shared" si="16"/>
        <v>0</v>
      </c>
    </row>
    <row r="1060" spans="1:7">
      <c r="A1060" s="45" t="s">
        <v>2848</v>
      </c>
      <c r="B1060" s="45" t="s">
        <v>2439</v>
      </c>
      <c r="C1060" s="45" t="s">
        <v>2840</v>
      </c>
      <c r="D1060" s="45" t="s">
        <v>2841</v>
      </c>
      <c r="E1060" s="45" t="s">
        <v>2849</v>
      </c>
      <c r="F1060" s="45" t="s">
        <v>584</v>
      </c>
      <c r="G1060" s="237">
        <f t="shared" si="16"/>
        <v>0</v>
      </c>
    </row>
    <row r="1061" spans="1:7">
      <c r="A1061" s="45" t="s">
        <v>2850</v>
      </c>
      <c r="B1061" s="45" t="s">
        <v>2439</v>
      </c>
      <c r="C1061" s="45" t="s">
        <v>2840</v>
      </c>
      <c r="D1061" s="45" t="s">
        <v>2841</v>
      </c>
      <c r="E1061" s="45" t="s">
        <v>2851</v>
      </c>
      <c r="F1061" s="45" t="s">
        <v>584</v>
      </c>
      <c r="G1061" s="237">
        <f t="shared" si="16"/>
        <v>0</v>
      </c>
    </row>
    <row r="1062" spans="1:7">
      <c r="A1062" s="45" t="s">
        <v>2852</v>
      </c>
      <c r="B1062" s="45" t="s">
        <v>2439</v>
      </c>
      <c r="C1062" s="45" t="s">
        <v>2840</v>
      </c>
      <c r="D1062" s="45" t="s">
        <v>2841</v>
      </c>
      <c r="E1062" s="45" t="s">
        <v>2853</v>
      </c>
      <c r="F1062" s="45" t="s">
        <v>584</v>
      </c>
      <c r="G1062" s="237">
        <f t="shared" si="16"/>
        <v>0</v>
      </c>
    </row>
    <row r="1063" spans="1:7">
      <c r="A1063" s="45" t="s">
        <v>2854</v>
      </c>
      <c r="B1063" s="45" t="s">
        <v>2439</v>
      </c>
      <c r="C1063" s="45" t="s">
        <v>2840</v>
      </c>
      <c r="D1063" s="45" t="s">
        <v>2841</v>
      </c>
      <c r="E1063" s="45" t="s">
        <v>2855</v>
      </c>
      <c r="F1063" s="45" t="s">
        <v>584</v>
      </c>
      <c r="G1063" s="237">
        <f t="shared" si="16"/>
        <v>0</v>
      </c>
    </row>
    <row r="1064" spans="1:7">
      <c r="A1064" s="45" t="s">
        <v>2856</v>
      </c>
      <c r="B1064" s="45" t="s">
        <v>2439</v>
      </c>
      <c r="C1064" s="45" t="s">
        <v>2840</v>
      </c>
      <c r="D1064" s="45" t="s">
        <v>2841</v>
      </c>
      <c r="E1064" s="45" t="s">
        <v>2857</v>
      </c>
      <c r="F1064" s="45" t="s">
        <v>584</v>
      </c>
      <c r="G1064" s="237">
        <f t="shared" si="16"/>
        <v>0</v>
      </c>
    </row>
    <row r="1065" spans="1:7">
      <c r="A1065" s="45" t="s">
        <v>2858</v>
      </c>
      <c r="B1065" s="45" t="s">
        <v>2439</v>
      </c>
      <c r="C1065" s="45" t="s">
        <v>2840</v>
      </c>
      <c r="D1065" s="45" t="s">
        <v>2841</v>
      </c>
      <c r="E1065" s="45" t="s">
        <v>2859</v>
      </c>
      <c r="F1065" s="45" t="s">
        <v>584</v>
      </c>
      <c r="G1065" s="237">
        <f t="shared" si="16"/>
        <v>0</v>
      </c>
    </row>
    <row r="1066" spans="1:7">
      <c r="A1066" s="45" t="s">
        <v>2860</v>
      </c>
      <c r="B1066" s="45" t="s">
        <v>2439</v>
      </c>
      <c r="C1066" s="45" t="s">
        <v>2840</v>
      </c>
      <c r="D1066" s="45" t="s">
        <v>2841</v>
      </c>
      <c r="E1066" s="45" t="s">
        <v>2861</v>
      </c>
      <c r="F1066" s="45" t="s">
        <v>584</v>
      </c>
      <c r="G1066" s="237">
        <f t="shared" si="16"/>
        <v>0</v>
      </c>
    </row>
    <row r="1067" spans="1:7">
      <c r="A1067" s="45" t="s">
        <v>2862</v>
      </c>
      <c r="B1067" s="45" t="s">
        <v>2439</v>
      </c>
      <c r="C1067" s="45" t="s">
        <v>2840</v>
      </c>
      <c r="D1067" s="45" t="s">
        <v>2841</v>
      </c>
      <c r="E1067" s="45" t="s">
        <v>2863</v>
      </c>
      <c r="F1067" s="45" t="s">
        <v>584</v>
      </c>
      <c r="G1067" s="237">
        <f t="shared" si="16"/>
        <v>0</v>
      </c>
    </row>
    <row r="1068" spans="1:7">
      <c r="A1068" s="45" t="s">
        <v>2864</v>
      </c>
      <c r="B1068" s="45" t="s">
        <v>2439</v>
      </c>
      <c r="C1068" s="45" t="s">
        <v>2840</v>
      </c>
      <c r="D1068" s="45" t="s">
        <v>2841</v>
      </c>
      <c r="E1068" s="45" t="s">
        <v>2865</v>
      </c>
      <c r="F1068" s="45" t="s">
        <v>633</v>
      </c>
      <c r="G1068" s="237">
        <f t="shared" si="16"/>
        <v>0</v>
      </c>
    </row>
    <row r="1069" spans="1:7">
      <c r="A1069" s="45" t="s">
        <v>2867</v>
      </c>
      <c r="B1069" s="45" t="s">
        <v>2439</v>
      </c>
      <c r="C1069" s="45" t="s">
        <v>2105</v>
      </c>
      <c r="D1069" s="45" t="s">
        <v>2866</v>
      </c>
      <c r="E1069" s="45" t="s">
        <v>2868</v>
      </c>
      <c r="F1069" s="45" t="s">
        <v>584</v>
      </c>
      <c r="G1069" s="237">
        <f t="shared" si="16"/>
        <v>0</v>
      </c>
    </row>
    <row r="1070" spans="1:7">
      <c r="A1070" s="45" t="s">
        <v>2869</v>
      </c>
      <c r="B1070" s="45" t="s">
        <v>2439</v>
      </c>
      <c r="C1070" s="45" t="s">
        <v>2105</v>
      </c>
      <c r="D1070" s="45" t="s">
        <v>2866</v>
      </c>
      <c r="E1070" s="45" t="s">
        <v>2870</v>
      </c>
      <c r="F1070" s="45" t="s">
        <v>584</v>
      </c>
      <c r="G1070" s="237">
        <f t="shared" si="16"/>
        <v>0</v>
      </c>
    </row>
    <row r="1071" spans="1:7">
      <c r="A1071" s="45" t="s">
        <v>2871</v>
      </c>
      <c r="B1071" s="45" t="s">
        <v>2439</v>
      </c>
      <c r="C1071" s="45" t="s">
        <v>2105</v>
      </c>
      <c r="D1071" s="45" t="s">
        <v>2866</v>
      </c>
      <c r="E1071" s="45" t="s">
        <v>2872</v>
      </c>
      <c r="F1071" s="45" t="s">
        <v>584</v>
      </c>
      <c r="G1071" s="237">
        <f t="shared" si="16"/>
        <v>0</v>
      </c>
    </row>
    <row r="1072" spans="1:7">
      <c r="A1072" s="45" t="s">
        <v>2873</v>
      </c>
      <c r="B1072" s="45" t="s">
        <v>2439</v>
      </c>
      <c r="C1072" s="45" t="s">
        <v>2105</v>
      </c>
      <c r="D1072" s="45" t="s">
        <v>2866</v>
      </c>
      <c r="E1072" s="45" t="s">
        <v>2874</v>
      </c>
      <c r="F1072" s="45" t="s">
        <v>584</v>
      </c>
      <c r="G1072" s="237">
        <f t="shared" si="16"/>
        <v>0</v>
      </c>
    </row>
    <row r="1073" spans="1:7">
      <c r="A1073" s="45" t="s">
        <v>2875</v>
      </c>
      <c r="B1073" s="45" t="s">
        <v>2439</v>
      </c>
      <c r="C1073" s="45" t="s">
        <v>2105</v>
      </c>
      <c r="D1073" s="45" t="s">
        <v>2866</v>
      </c>
      <c r="E1073" s="45" t="s">
        <v>2876</v>
      </c>
      <c r="F1073" s="45" t="s">
        <v>584</v>
      </c>
      <c r="G1073" s="237">
        <f t="shared" si="16"/>
        <v>0</v>
      </c>
    </row>
    <row r="1074" spans="1:7">
      <c r="A1074" s="45" t="s">
        <v>2877</v>
      </c>
      <c r="B1074" s="45" t="s">
        <v>2439</v>
      </c>
      <c r="C1074" s="45" t="s">
        <v>2105</v>
      </c>
      <c r="D1074" s="45" t="s">
        <v>2866</v>
      </c>
      <c r="E1074" s="45" t="s">
        <v>2878</v>
      </c>
      <c r="F1074" s="45" t="s">
        <v>584</v>
      </c>
      <c r="G1074" s="237">
        <f t="shared" si="16"/>
        <v>0</v>
      </c>
    </row>
    <row r="1075" spans="1:7">
      <c r="A1075" s="45" t="s">
        <v>2879</v>
      </c>
      <c r="B1075" s="45" t="s">
        <v>2439</v>
      </c>
      <c r="C1075" s="45" t="s">
        <v>2105</v>
      </c>
      <c r="D1075" s="45" t="s">
        <v>2866</v>
      </c>
      <c r="E1075" s="45" t="s">
        <v>2880</v>
      </c>
      <c r="F1075" s="45" t="s">
        <v>584</v>
      </c>
      <c r="G1075" s="237">
        <f t="shared" si="16"/>
        <v>0</v>
      </c>
    </row>
    <row r="1076" spans="1:7">
      <c r="A1076" s="45" t="s">
        <v>1438</v>
      </c>
      <c r="B1076" s="45" t="s">
        <v>2439</v>
      </c>
      <c r="C1076" s="45" t="s">
        <v>2105</v>
      </c>
      <c r="D1076" s="45" t="s">
        <v>2866</v>
      </c>
      <c r="E1076" s="45" t="s">
        <v>2881</v>
      </c>
      <c r="F1076" s="45" t="s">
        <v>584</v>
      </c>
      <c r="G1076" s="237">
        <f t="shared" si="16"/>
        <v>0</v>
      </c>
    </row>
    <row r="1077" spans="1:7">
      <c r="A1077" s="45" t="s">
        <v>2882</v>
      </c>
      <c r="B1077" s="45" t="s">
        <v>2439</v>
      </c>
      <c r="C1077" s="45" t="s">
        <v>2105</v>
      </c>
      <c r="D1077" s="45" t="s">
        <v>2866</v>
      </c>
      <c r="E1077" s="45" t="s">
        <v>2883</v>
      </c>
      <c r="F1077" s="45" t="s">
        <v>584</v>
      </c>
      <c r="G1077" s="237">
        <f t="shared" si="16"/>
        <v>0</v>
      </c>
    </row>
    <row r="1078" spans="1:7">
      <c r="A1078" s="45" t="s">
        <v>2091</v>
      </c>
      <c r="B1078" s="45" t="s">
        <v>2439</v>
      </c>
      <c r="C1078" s="45" t="s">
        <v>2105</v>
      </c>
      <c r="D1078" s="45" t="s">
        <v>2866</v>
      </c>
      <c r="E1078" s="45" t="s">
        <v>2884</v>
      </c>
      <c r="F1078" s="45" t="s">
        <v>584</v>
      </c>
      <c r="G1078" s="237">
        <f t="shared" si="16"/>
        <v>0</v>
      </c>
    </row>
    <row r="1079" spans="1:7">
      <c r="A1079" s="45" t="s">
        <v>1446</v>
      </c>
      <c r="B1079" s="45" t="s">
        <v>2439</v>
      </c>
      <c r="C1079" s="45" t="s">
        <v>2105</v>
      </c>
      <c r="D1079" s="45" t="s">
        <v>2866</v>
      </c>
      <c r="E1079" s="45" t="s">
        <v>2885</v>
      </c>
      <c r="F1079" s="45" t="s">
        <v>584</v>
      </c>
      <c r="G1079" s="237">
        <f t="shared" si="16"/>
        <v>0</v>
      </c>
    </row>
    <row r="1080" spans="1:7">
      <c r="A1080" s="45" t="s">
        <v>2886</v>
      </c>
      <c r="B1080" s="45" t="s">
        <v>2439</v>
      </c>
      <c r="C1080" s="45" t="s">
        <v>2105</v>
      </c>
      <c r="D1080" s="45" t="s">
        <v>2866</v>
      </c>
      <c r="E1080" s="45" t="s">
        <v>2887</v>
      </c>
      <c r="F1080" s="45" t="s">
        <v>584</v>
      </c>
      <c r="G1080" s="237">
        <f t="shared" si="16"/>
        <v>0</v>
      </c>
    </row>
    <row r="1081" spans="1:7">
      <c r="A1081" s="45" t="s">
        <v>2888</v>
      </c>
      <c r="B1081" s="45" t="s">
        <v>2439</v>
      </c>
      <c r="C1081" s="45" t="s">
        <v>2105</v>
      </c>
      <c r="D1081" s="45" t="s">
        <v>2866</v>
      </c>
      <c r="E1081" s="45" t="s">
        <v>2889</v>
      </c>
      <c r="F1081" s="45" t="s">
        <v>627</v>
      </c>
      <c r="G1081" s="237">
        <f t="shared" si="16"/>
        <v>0</v>
      </c>
    </row>
    <row r="1082" spans="1:7">
      <c r="A1082" s="45" t="s">
        <v>2890</v>
      </c>
      <c r="B1082" s="45" t="s">
        <v>2439</v>
      </c>
      <c r="C1082" s="45" t="s">
        <v>2105</v>
      </c>
      <c r="D1082" s="45" t="s">
        <v>2866</v>
      </c>
      <c r="E1082" s="45" t="s">
        <v>2891</v>
      </c>
      <c r="F1082" s="45" t="s">
        <v>627</v>
      </c>
      <c r="G1082" s="237">
        <f t="shared" si="16"/>
        <v>0</v>
      </c>
    </row>
    <row r="1083" spans="1:7">
      <c r="A1083" s="45" t="s">
        <v>2892</v>
      </c>
      <c r="B1083" s="45" t="s">
        <v>2439</v>
      </c>
      <c r="C1083" s="45" t="s">
        <v>2105</v>
      </c>
      <c r="D1083" s="45" t="s">
        <v>2866</v>
      </c>
      <c r="E1083" s="45" t="s">
        <v>2893</v>
      </c>
      <c r="F1083" s="45" t="s">
        <v>627</v>
      </c>
      <c r="G1083" s="237">
        <f t="shared" si="16"/>
        <v>0</v>
      </c>
    </row>
    <row r="1084" spans="1:7">
      <c r="A1084" s="45" t="s">
        <v>2896</v>
      </c>
      <c r="B1084" s="45" t="s">
        <v>2439</v>
      </c>
      <c r="C1084" s="45" t="s">
        <v>2894</v>
      </c>
      <c r="D1084" s="45" t="s">
        <v>2895</v>
      </c>
      <c r="E1084" s="45" t="s">
        <v>2897</v>
      </c>
      <c r="F1084" s="45" t="s">
        <v>584</v>
      </c>
      <c r="G1084" s="237">
        <f t="shared" si="16"/>
        <v>0</v>
      </c>
    </row>
    <row r="1085" spans="1:7">
      <c r="A1085" s="45" t="s">
        <v>2898</v>
      </c>
      <c r="B1085" s="45" t="s">
        <v>2439</v>
      </c>
      <c r="C1085" s="45" t="s">
        <v>2894</v>
      </c>
      <c r="D1085" s="45" t="s">
        <v>2895</v>
      </c>
      <c r="E1085" s="45" t="s">
        <v>2899</v>
      </c>
      <c r="F1085" s="45" t="s">
        <v>584</v>
      </c>
      <c r="G1085" s="237">
        <f t="shared" si="16"/>
        <v>0</v>
      </c>
    </row>
    <row r="1086" spans="1:7">
      <c r="A1086" s="45" t="s">
        <v>2900</v>
      </c>
      <c r="B1086" s="45" t="s">
        <v>2439</v>
      </c>
      <c r="C1086" s="45" t="s">
        <v>2894</v>
      </c>
      <c r="D1086" s="45" t="s">
        <v>2895</v>
      </c>
      <c r="E1086" s="45" t="s">
        <v>2901</v>
      </c>
      <c r="F1086" s="45" t="s">
        <v>584</v>
      </c>
      <c r="G1086" s="237">
        <f t="shared" si="16"/>
        <v>0</v>
      </c>
    </row>
    <row r="1087" spans="1:7">
      <c r="A1087" s="45" t="s">
        <v>2902</v>
      </c>
      <c r="B1087" s="45" t="s">
        <v>2439</v>
      </c>
      <c r="C1087" s="45" t="s">
        <v>2894</v>
      </c>
      <c r="D1087" s="45" t="s">
        <v>2895</v>
      </c>
      <c r="E1087" s="45" t="s">
        <v>2903</v>
      </c>
      <c r="F1087" s="45" t="s">
        <v>584</v>
      </c>
      <c r="G1087" s="237">
        <f t="shared" si="16"/>
        <v>0</v>
      </c>
    </row>
    <row r="1088" spans="1:7">
      <c r="A1088" s="45" t="s">
        <v>2904</v>
      </c>
      <c r="B1088" s="45" t="s">
        <v>2439</v>
      </c>
      <c r="C1088" s="45" t="s">
        <v>2894</v>
      </c>
      <c r="D1088" s="45" t="s">
        <v>2895</v>
      </c>
      <c r="E1088" s="45" t="s">
        <v>2905</v>
      </c>
      <c r="F1088" s="45" t="s">
        <v>584</v>
      </c>
      <c r="G1088" s="237">
        <f t="shared" si="16"/>
        <v>0</v>
      </c>
    </row>
    <row r="1089" spans="1:7">
      <c r="A1089" s="45" t="s">
        <v>2906</v>
      </c>
      <c r="B1089" s="45" t="s">
        <v>2439</v>
      </c>
      <c r="C1089" s="45" t="s">
        <v>2894</v>
      </c>
      <c r="D1089" s="45" t="s">
        <v>2895</v>
      </c>
      <c r="E1089" s="45" t="s">
        <v>2907</v>
      </c>
      <c r="F1089" s="45" t="s">
        <v>584</v>
      </c>
      <c r="G1089" s="237">
        <f t="shared" si="16"/>
        <v>0</v>
      </c>
    </row>
    <row r="1090" spans="1:7">
      <c r="A1090" s="45" t="s">
        <v>2908</v>
      </c>
      <c r="B1090" s="45" t="s">
        <v>2439</v>
      </c>
      <c r="C1090" s="45" t="s">
        <v>2894</v>
      </c>
      <c r="D1090" s="45" t="s">
        <v>2895</v>
      </c>
      <c r="E1090" s="45" t="s">
        <v>2909</v>
      </c>
      <c r="F1090" s="45" t="s">
        <v>584</v>
      </c>
      <c r="G1090" s="237">
        <f t="shared" ref="G1090:G1153" si="17">IF(ISNA(MATCH(E1090,List04_oktmo_np_range,0)),0,1)</f>
        <v>0</v>
      </c>
    </row>
    <row r="1091" spans="1:7">
      <c r="A1091" s="45" t="s">
        <v>2910</v>
      </c>
      <c r="B1091" s="45" t="s">
        <v>2439</v>
      </c>
      <c r="C1091" s="45" t="s">
        <v>2894</v>
      </c>
      <c r="D1091" s="45" t="s">
        <v>2895</v>
      </c>
      <c r="E1091" s="45" t="s">
        <v>2911</v>
      </c>
      <c r="F1091" s="45" t="s">
        <v>584</v>
      </c>
      <c r="G1091" s="237">
        <f t="shared" si="17"/>
        <v>0</v>
      </c>
    </row>
    <row r="1092" spans="1:7">
      <c r="A1092" s="45" t="s">
        <v>2912</v>
      </c>
      <c r="B1092" s="45" t="s">
        <v>2439</v>
      </c>
      <c r="C1092" s="45" t="s">
        <v>2894</v>
      </c>
      <c r="D1092" s="45" t="s">
        <v>2895</v>
      </c>
      <c r="E1092" s="45" t="s">
        <v>2913</v>
      </c>
      <c r="F1092" s="45" t="s">
        <v>1969</v>
      </c>
      <c r="G1092" s="237">
        <f t="shared" si="17"/>
        <v>0</v>
      </c>
    </row>
    <row r="1093" spans="1:7">
      <c r="A1093" s="45" t="s">
        <v>2917</v>
      </c>
      <c r="B1093" s="45" t="s">
        <v>2914</v>
      </c>
      <c r="C1093" s="45" t="s">
        <v>2915</v>
      </c>
      <c r="D1093" s="45" t="s">
        <v>2916</v>
      </c>
      <c r="E1093" s="45" t="s">
        <v>2918</v>
      </c>
      <c r="F1093" s="45" t="s">
        <v>584</v>
      </c>
      <c r="G1093" s="237">
        <f t="shared" si="17"/>
        <v>0</v>
      </c>
    </row>
    <row r="1094" spans="1:7">
      <c r="A1094" s="45" t="s">
        <v>2919</v>
      </c>
      <c r="B1094" s="45" t="s">
        <v>2914</v>
      </c>
      <c r="C1094" s="45" t="s">
        <v>2915</v>
      </c>
      <c r="D1094" s="45" t="s">
        <v>2916</v>
      </c>
      <c r="E1094" s="45" t="s">
        <v>2920</v>
      </c>
      <c r="F1094" s="45" t="s">
        <v>584</v>
      </c>
      <c r="G1094" s="237">
        <f t="shared" si="17"/>
        <v>0</v>
      </c>
    </row>
    <row r="1095" spans="1:7">
      <c r="A1095" s="45" t="s">
        <v>2921</v>
      </c>
      <c r="B1095" s="45" t="s">
        <v>2914</v>
      </c>
      <c r="C1095" s="45" t="s">
        <v>2915</v>
      </c>
      <c r="D1095" s="45" t="s">
        <v>2916</v>
      </c>
      <c r="E1095" s="45" t="s">
        <v>2922</v>
      </c>
      <c r="F1095" s="45" t="s">
        <v>584</v>
      </c>
      <c r="G1095" s="237">
        <f t="shared" si="17"/>
        <v>0</v>
      </c>
    </row>
    <row r="1096" spans="1:7">
      <c r="A1096" s="45" t="s">
        <v>2923</v>
      </c>
      <c r="B1096" s="45" t="s">
        <v>2914</v>
      </c>
      <c r="C1096" s="45" t="s">
        <v>2915</v>
      </c>
      <c r="D1096" s="45" t="s">
        <v>2916</v>
      </c>
      <c r="E1096" s="45" t="s">
        <v>2924</v>
      </c>
      <c r="F1096" s="45" t="s">
        <v>584</v>
      </c>
      <c r="G1096" s="237">
        <f t="shared" si="17"/>
        <v>0</v>
      </c>
    </row>
    <row r="1097" spans="1:7">
      <c r="A1097" s="45" t="s">
        <v>2925</v>
      </c>
      <c r="B1097" s="45" t="s">
        <v>2914</v>
      </c>
      <c r="C1097" s="45" t="s">
        <v>2915</v>
      </c>
      <c r="D1097" s="45" t="s">
        <v>2916</v>
      </c>
      <c r="E1097" s="45" t="s">
        <v>2926</v>
      </c>
      <c r="F1097" s="45" t="s">
        <v>584</v>
      </c>
      <c r="G1097" s="237">
        <f t="shared" si="17"/>
        <v>0</v>
      </c>
    </row>
    <row r="1098" spans="1:7">
      <c r="A1098" s="45" t="s">
        <v>2927</v>
      </c>
      <c r="B1098" s="45" t="s">
        <v>2914</v>
      </c>
      <c r="C1098" s="45" t="s">
        <v>2915</v>
      </c>
      <c r="D1098" s="45" t="s">
        <v>2916</v>
      </c>
      <c r="E1098" s="45" t="s">
        <v>2928</v>
      </c>
      <c r="F1098" s="45" t="s">
        <v>584</v>
      </c>
      <c r="G1098" s="237">
        <f t="shared" si="17"/>
        <v>0</v>
      </c>
    </row>
    <row r="1099" spans="1:7">
      <c r="A1099" s="45" t="s">
        <v>2929</v>
      </c>
      <c r="B1099" s="45" t="s">
        <v>2914</v>
      </c>
      <c r="C1099" s="45" t="s">
        <v>2915</v>
      </c>
      <c r="D1099" s="45" t="s">
        <v>2916</v>
      </c>
      <c r="E1099" s="45" t="s">
        <v>2930</v>
      </c>
      <c r="F1099" s="45" t="s">
        <v>584</v>
      </c>
      <c r="G1099" s="237">
        <f t="shared" si="17"/>
        <v>0</v>
      </c>
    </row>
    <row r="1100" spans="1:7">
      <c r="A1100" s="45" t="s">
        <v>2931</v>
      </c>
      <c r="B1100" s="45" t="s">
        <v>2914</v>
      </c>
      <c r="C1100" s="45" t="s">
        <v>2915</v>
      </c>
      <c r="D1100" s="45" t="s">
        <v>2916</v>
      </c>
      <c r="E1100" s="45" t="s">
        <v>2932</v>
      </c>
      <c r="F1100" s="45" t="s">
        <v>584</v>
      </c>
      <c r="G1100" s="237">
        <f t="shared" si="17"/>
        <v>0</v>
      </c>
    </row>
    <row r="1101" spans="1:7">
      <c r="A1101" s="45" t="s">
        <v>2933</v>
      </c>
      <c r="B1101" s="45" t="s">
        <v>2914</v>
      </c>
      <c r="C1101" s="45" t="s">
        <v>2915</v>
      </c>
      <c r="D1101" s="45" t="s">
        <v>2916</v>
      </c>
      <c r="E1101" s="45" t="s">
        <v>2934</v>
      </c>
      <c r="F1101" s="45" t="s">
        <v>584</v>
      </c>
      <c r="G1101" s="237">
        <f t="shared" si="17"/>
        <v>0</v>
      </c>
    </row>
    <row r="1102" spans="1:7">
      <c r="A1102" s="45" t="s">
        <v>2935</v>
      </c>
      <c r="B1102" s="45" t="s">
        <v>2914</v>
      </c>
      <c r="C1102" s="45" t="s">
        <v>2915</v>
      </c>
      <c r="D1102" s="45" t="s">
        <v>2916</v>
      </c>
      <c r="E1102" s="45" t="s">
        <v>2936</v>
      </c>
      <c r="F1102" s="45" t="s">
        <v>584</v>
      </c>
      <c r="G1102" s="237">
        <f t="shared" si="17"/>
        <v>0</v>
      </c>
    </row>
    <row r="1103" spans="1:7">
      <c r="A1103" s="45" t="s">
        <v>2937</v>
      </c>
      <c r="B1103" s="45" t="s">
        <v>2914</v>
      </c>
      <c r="C1103" s="45" t="s">
        <v>2915</v>
      </c>
      <c r="D1103" s="45" t="s">
        <v>2916</v>
      </c>
      <c r="E1103" s="45" t="s">
        <v>2938</v>
      </c>
      <c r="F1103" s="45" t="s">
        <v>1337</v>
      </c>
      <c r="G1103" s="237">
        <f t="shared" si="17"/>
        <v>0</v>
      </c>
    </row>
    <row r="1104" spans="1:7">
      <c r="A1104" s="45" t="s">
        <v>1701</v>
      </c>
      <c r="B1104" s="45" t="s">
        <v>2914</v>
      </c>
      <c r="C1104" s="45" t="s">
        <v>2915</v>
      </c>
      <c r="D1104" s="45" t="s">
        <v>2916</v>
      </c>
      <c r="E1104" s="45" t="s">
        <v>2939</v>
      </c>
      <c r="F1104" s="45" t="s">
        <v>633</v>
      </c>
      <c r="G1104" s="237">
        <f t="shared" si="17"/>
        <v>0</v>
      </c>
    </row>
    <row r="1105" spans="1:7">
      <c r="A1105" s="45" t="s">
        <v>2942</v>
      </c>
      <c r="B1105" s="45" t="s">
        <v>2914</v>
      </c>
      <c r="C1105" s="45" t="s">
        <v>2940</v>
      </c>
      <c r="D1105" s="45" t="s">
        <v>2941</v>
      </c>
      <c r="E1105" s="45" t="s">
        <v>2943</v>
      </c>
      <c r="F1105" s="45" t="s">
        <v>584</v>
      </c>
      <c r="G1105" s="237">
        <f t="shared" si="17"/>
        <v>0</v>
      </c>
    </row>
    <row r="1106" spans="1:7">
      <c r="A1106" s="45" t="s">
        <v>2944</v>
      </c>
      <c r="B1106" s="45" t="s">
        <v>2914</v>
      </c>
      <c r="C1106" s="45" t="s">
        <v>2940</v>
      </c>
      <c r="D1106" s="45" t="s">
        <v>2941</v>
      </c>
      <c r="E1106" s="45" t="s">
        <v>2945</v>
      </c>
      <c r="F1106" s="45" t="s">
        <v>584</v>
      </c>
      <c r="G1106" s="237">
        <f t="shared" si="17"/>
        <v>0</v>
      </c>
    </row>
    <row r="1107" spans="1:7">
      <c r="A1107" s="45" t="s">
        <v>2946</v>
      </c>
      <c r="B1107" s="45" t="s">
        <v>2914</v>
      </c>
      <c r="C1107" s="45" t="s">
        <v>2940</v>
      </c>
      <c r="D1107" s="45" t="s">
        <v>2941</v>
      </c>
      <c r="E1107" s="45" t="s">
        <v>2947</v>
      </c>
      <c r="F1107" s="45" t="s">
        <v>584</v>
      </c>
      <c r="G1107" s="237">
        <f t="shared" si="17"/>
        <v>0</v>
      </c>
    </row>
    <row r="1108" spans="1:7">
      <c r="A1108" s="45" t="s">
        <v>2948</v>
      </c>
      <c r="B1108" s="45" t="s">
        <v>2914</v>
      </c>
      <c r="C1108" s="45" t="s">
        <v>2940</v>
      </c>
      <c r="D1108" s="45" t="s">
        <v>2941</v>
      </c>
      <c r="E1108" s="45" t="s">
        <v>2949</v>
      </c>
      <c r="F1108" s="45" t="s">
        <v>584</v>
      </c>
      <c r="G1108" s="237">
        <f t="shared" si="17"/>
        <v>0</v>
      </c>
    </row>
    <row r="1109" spans="1:7">
      <c r="A1109" s="45" t="s">
        <v>2950</v>
      </c>
      <c r="B1109" s="45" t="s">
        <v>2914</v>
      </c>
      <c r="C1109" s="45" t="s">
        <v>2940</v>
      </c>
      <c r="D1109" s="45" t="s">
        <v>2941</v>
      </c>
      <c r="E1109" s="45" t="s">
        <v>2951</v>
      </c>
      <c r="F1109" s="45" t="s">
        <v>584</v>
      </c>
      <c r="G1109" s="237">
        <f t="shared" si="17"/>
        <v>0</v>
      </c>
    </row>
    <row r="1110" spans="1:7">
      <c r="A1110" s="45" t="s">
        <v>593</v>
      </c>
      <c r="B1110" s="45" t="s">
        <v>2914</v>
      </c>
      <c r="C1110" s="45" t="s">
        <v>2940</v>
      </c>
      <c r="D1110" s="45" t="s">
        <v>2941</v>
      </c>
      <c r="E1110" s="45" t="s">
        <v>2952</v>
      </c>
      <c r="F1110" s="45" t="s">
        <v>584</v>
      </c>
      <c r="G1110" s="237">
        <f t="shared" si="17"/>
        <v>0</v>
      </c>
    </row>
    <row r="1111" spans="1:7">
      <c r="A1111" s="45" t="s">
        <v>2953</v>
      </c>
      <c r="B1111" s="45" t="s">
        <v>2914</v>
      </c>
      <c r="C1111" s="45" t="s">
        <v>2940</v>
      </c>
      <c r="D1111" s="45" t="s">
        <v>2941</v>
      </c>
      <c r="E1111" s="45" t="s">
        <v>2954</v>
      </c>
      <c r="F1111" s="45" t="s">
        <v>584</v>
      </c>
      <c r="G1111" s="237">
        <f t="shared" si="17"/>
        <v>0</v>
      </c>
    </row>
    <row r="1112" spans="1:7">
      <c r="A1112" s="45" t="s">
        <v>2955</v>
      </c>
      <c r="B1112" s="45" t="s">
        <v>2914</v>
      </c>
      <c r="C1112" s="45" t="s">
        <v>2940</v>
      </c>
      <c r="D1112" s="45" t="s">
        <v>2941</v>
      </c>
      <c r="E1112" s="45" t="s">
        <v>2956</v>
      </c>
      <c r="F1112" s="45" t="s">
        <v>584</v>
      </c>
      <c r="G1112" s="237">
        <f t="shared" si="17"/>
        <v>0</v>
      </c>
    </row>
    <row r="1113" spans="1:7">
      <c r="A1113" s="45" t="s">
        <v>2957</v>
      </c>
      <c r="B1113" s="45" t="s">
        <v>2914</v>
      </c>
      <c r="C1113" s="45" t="s">
        <v>2940</v>
      </c>
      <c r="D1113" s="45" t="s">
        <v>2941</v>
      </c>
      <c r="E1113" s="45" t="s">
        <v>2958</v>
      </c>
      <c r="F1113" s="45" t="s">
        <v>584</v>
      </c>
      <c r="G1113" s="237">
        <f t="shared" si="17"/>
        <v>0</v>
      </c>
    </row>
    <row r="1114" spans="1:7">
      <c r="A1114" s="45" t="s">
        <v>2959</v>
      </c>
      <c r="B1114" s="45" t="s">
        <v>2914</v>
      </c>
      <c r="C1114" s="45" t="s">
        <v>2940</v>
      </c>
      <c r="D1114" s="45" t="s">
        <v>2941</v>
      </c>
      <c r="E1114" s="45" t="s">
        <v>2960</v>
      </c>
      <c r="F1114" s="45" t="s">
        <v>584</v>
      </c>
      <c r="G1114" s="237">
        <f t="shared" si="17"/>
        <v>0</v>
      </c>
    </row>
    <row r="1115" spans="1:7">
      <c r="A1115" s="45" t="s">
        <v>2961</v>
      </c>
      <c r="B1115" s="45" t="s">
        <v>2914</v>
      </c>
      <c r="C1115" s="45" t="s">
        <v>2940</v>
      </c>
      <c r="D1115" s="45" t="s">
        <v>2941</v>
      </c>
      <c r="E1115" s="45" t="s">
        <v>2962</v>
      </c>
      <c r="F1115" s="45" t="s">
        <v>584</v>
      </c>
      <c r="G1115" s="237">
        <f t="shared" si="17"/>
        <v>0</v>
      </c>
    </row>
    <row r="1116" spans="1:7">
      <c r="A1116" s="45" t="s">
        <v>2963</v>
      </c>
      <c r="B1116" s="45" t="s">
        <v>2914</v>
      </c>
      <c r="C1116" s="45" t="s">
        <v>2940</v>
      </c>
      <c r="D1116" s="45" t="s">
        <v>2941</v>
      </c>
      <c r="E1116" s="45" t="s">
        <v>2964</v>
      </c>
      <c r="F1116" s="45" t="s">
        <v>584</v>
      </c>
      <c r="G1116" s="237">
        <f t="shared" si="17"/>
        <v>0</v>
      </c>
    </row>
    <row r="1117" spans="1:7">
      <c r="A1117" s="45" t="s">
        <v>2965</v>
      </c>
      <c r="B1117" s="45" t="s">
        <v>2914</v>
      </c>
      <c r="C1117" s="45" t="s">
        <v>2940</v>
      </c>
      <c r="D1117" s="45" t="s">
        <v>2941</v>
      </c>
      <c r="E1117" s="45" t="s">
        <v>2966</v>
      </c>
      <c r="F1117" s="45" t="s">
        <v>584</v>
      </c>
      <c r="G1117" s="237">
        <f t="shared" si="17"/>
        <v>0</v>
      </c>
    </row>
    <row r="1118" spans="1:7">
      <c r="A1118" s="45" t="s">
        <v>664</v>
      </c>
      <c r="B1118" s="45" t="s">
        <v>2914</v>
      </c>
      <c r="C1118" s="45" t="s">
        <v>2940</v>
      </c>
      <c r="D1118" s="45" t="s">
        <v>2941</v>
      </c>
      <c r="E1118" s="45" t="s">
        <v>2967</v>
      </c>
      <c r="F1118" s="45" t="s">
        <v>584</v>
      </c>
      <c r="G1118" s="237">
        <f t="shared" si="17"/>
        <v>0</v>
      </c>
    </row>
    <row r="1119" spans="1:7">
      <c r="A1119" s="45" t="s">
        <v>2806</v>
      </c>
      <c r="B1119" s="45" t="s">
        <v>2914</v>
      </c>
      <c r="C1119" s="45" t="s">
        <v>2940</v>
      </c>
      <c r="D1119" s="45" t="s">
        <v>2941</v>
      </c>
      <c r="E1119" s="45" t="s">
        <v>2968</v>
      </c>
      <c r="F1119" s="45" t="s">
        <v>584</v>
      </c>
      <c r="G1119" s="237">
        <f t="shared" si="17"/>
        <v>0</v>
      </c>
    </row>
    <row r="1120" spans="1:7">
      <c r="A1120" s="45" t="s">
        <v>2969</v>
      </c>
      <c r="B1120" s="45" t="s">
        <v>2914</v>
      </c>
      <c r="C1120" s="45" t="s">
        <v>2940</v>
      </c>
      <c r="D1120" s="45" t="s">
        <v>2941</v>
      </c>
      <c r="E1120" s="45" t="s">
        <v>2970</v>
      </c>
      <c r="F1120" s="45" t="s">
        <v>584</v>
      </c>
      <c r="G1120" s="237">
        <f t="shared" si="17"/>
        <v>0</v>
      </c>
    </row>
    <row r="1121" spans="1:7">
      <c r="A1121" s="45" t="s">
        <v>2971</v>
      </c>
      <c r="B1121" s="45" t="s">
        <v>2914</v>
      </c>
      <c r="C1121" s="45" t="s">
        <v>2940</v>
      </c>
      <c r="D1121" s="45" t="s">
        <v>2941</v>
      </c>
      <c r="E1121" s="45" t="s">
        <v>2972</v>
      </c>
      <c r="F1121" s="45" t="s">
        <v>584</v>
      </c>
      <c r="G1121" s="237">
        <f t="shared" si="17"/>
        <v>0</v>
      </c>
    </row>
    <row r="1122" spans="1:7">
      <c r="A1122" s="45" t="s">
        <v>2973</v>
      </c>
      <c r="B1122" s="45" t="s">
        <v>2914</v>
      </c>
      <c r="C1122" s="45" t="s">
        <v>2940</v>
      </c>
      <c r="D1122" s="45" t="s">
        <v>2941</v>
      </c>
      <c r="E1122" s="45" t="s">
        <v>2974</v>
      </c>
      <c r="F1122" s="45" t="s">
        <v>584</v>
      </c>
      <c r="G1122" s="237">
        <f t="shared" si="17"/>
        <v>0</v>
      </c>
    </row>
    <row r="1123" spans="1:7">
      <c r="A1123" s="45" t="s">
        <v>2975</v>
      </c>
      <c r="B1123" s="45" t="s">
        <v>2914</v>
      </c>
      <c r="C1123" s="45" t="s">
        <v>2940</v>
      </c>
      <c r="D1123" s="45" t="s">
        <v>2941</v>
      </c>
      <c r="E1123" s="45" t="s">
        <v>2976</v>
      </c>
      <c r="F1123" s="45" t="s">
        <v>584</v>
      </c>
      <c r="G1123" s="237">
        <f t="shared" si="17"/>
        <v>0</v>
      </c>
    </row>
    <row r="1124" spans="1:7">
      <c r="A1124" s="45" t="s">
        <v>2977</v>
      </c>
      <c r="B1124" s="45" t="s">
        <v>2914</v>
      </c>
      <c r="C1124" s="45" t="s">
        <v>2940</v>
      </c>
      <c r="D1124" s="45" t="s">
        <v>2941</v>
      </c>
      <c r="E1124" s="45" t="s">
        <v>2978</v>
      </c>
      <c r="F1124" s="45" t="s">
        <v>584</v>
      </c>
      <c r="G1124" s="237">
        <f t="shared" si="17"/>
        <v>0</v>
      </c>
    </row>
    <row r="1125" spans="1:7">
      <c r="A1125" s="45" t="s">
        <v>2979</v>
      </c>
      <c r="B1125" s="45" t="s">
        <v>2914</v>
      </c>
      <c r="C1125" s="45" t="s">
        <v>2940</v>
      </c>
      <c r="D1125" s="45" t="s">
        <v>2941</v>
      </c>
      <c r="E1125" s="45" t="s">
        <v>2980</v>
      </c>
      <c r="F1125" s="45" t="s">
        <v>584</v>
      </c>
      <c r="G1125" s="237">
        <f t="shared" si="17"/>
        <v>0</v>
      </c>
    </row>
    <row r="1126" spans="1:7">
      <c r="A1126" s="45" t="s">
        <v>2981</v>
      </c>
      <c r="B1126" s="45" t="s">
        <v>2914</v>
      </c>
      <c r="C1126" s="45" t="s">
        <v>2940</v>
      </c>
      <c r="D1126" s="45" t="s">
        <v>2941</v>
      </c>
      <c r="E1126" s="45" t="s">
        <v>2982</v>
      </c>
      <c r="F1126" s="45" t="s">
        <v>584</v>
      </c>
      <c r="G1126" s="237">
        <f t="shared" si="17"/>
        <v>0</v>
      </c>
    </row>
    <row r="1127" spans="1:7">
      <c r="A1127" s="45" t="s">
        <v>2983</v>
      </c>
      <c r="B1127" s="45" t="s">
        <v>2914</v>
      </c>
      <c r="C1127" s="45" t="s">
        <v>2940</v>
      </c>
      <c r="D1127" s="45" t="s">
        <v>2941</v>
      </c>
      <c r="E1127" s="45" t="s">
        <v>2984</v>
      </c>
      <c r="F1127" s="45" t="s">
        <v>584</v>
      </c>
      <c r="G1127" s="237">
        <f t="shared" si="17"/>
        <v>0</v>
      </c>
    </row>
    <row r="1128" spans="1:7">
      <c r="A1128" s="45" t="s">
        <v>2985</v>
      </c>
      <c r="B1128" s="45" t="s">
        <v>2914</v>
      </c>
      <c r="C1128" s="45" t="s">
        <v>2940</v>
      </c>
      <c r="D1128" s="45" t="s">
        <v>2941</v>
      </c>
      <c r="E1128" s="45" t="s">
        <v>2986</v>
      </c>
      <c r="F1128" s="45" t="s">
        <v>584</v>
      </c>
      <c r="G1128" s="237">
        <f t="shared" si="17"/>
        <v>0</v>
      </c>
    </row>
    <row r="1129" spans="1:7">
      <c r="A1129" s="45" t="s">
        <v>2987</v>
      </c>
      <c r="B1129" s="45" t="s">
        <v>2914</v>
      </c>
      <c r="C1129" s="45" t="s">
        <v>2940</v>
      </c>
      <c r="D1129" s="45" t="s">
        <v>2941</v>
      </c>
      <c r="E1129" s="45" t="s">
        <v>2988</v>
      </c>
      <c r="F1129" s="45" t="s">
        <v>584</v>
      </c>
      <c r="G1129" s="237">
        <f t="shared" si="17"/>
        <v>0</v>
      </c>
    </row>
    <row r="1130" spans="1:7">
      <c r="A1130" s="45" t="s">
        <v>2989</v>
      </c>
      <c r="B1130" s="45" t="s">
        <v>2914</v>
      </c>
      <c r="C1130" s="45" t="s">
        <v>2940</v>
      </c>
      <c r="D1130" s="45" t="s">
        <v>2941</v>
      </c>
      <c r="E1130" s="45" t="s">
        <v>2990</v>
      </c>
      <c r="F1130" s="45" t="s">
        <v>584</v>
      </c>
      <c r="G1130" s="237">
        <f t="shared" si="17"/>
        <v>0</v>
      </c>
    </row>
    <row r="1131" spans="1:7">
      <c r="A1131" s="45" t="s">
        <v>2991</v>
      </c>
      <c r="B1131" s="45" t="s">
        <v>2914</v>
      </c>
      <c r="C1131" s="45" t="s">
        <v>2940</v>
      </c>
      <c r="D1131" s="45" t="s">
        <v>2941</v>
      </c>
      <c r="E1131" s="45" t="s">
        <v>2992</v>
      </c>
      <c r="F1131" s="45" t="s">
        <v>584</v>
      </c>
      <c r="G1131" s="237">
        <f t="shared" si="17"/>
        <v>0</v>
      </c>
    </row>
    <row r="1132" spans="1:7">
      <c r="A1132" s="45" t="s">
        <v>2993</v>
      </c>
      <c r="B1132" s="45" t="s">
        <v>2914</v>
      </c>
      <c r="C1132" s="45" t="s">
        <v>2940</v>
      </c>
      <c r="D1132" s="45" t="s">
        <v>2941</v>
      </c>
      <c r="E1132" s="45" t="s">
        <v>2994</v>
      </c>
      <c r="F1132" s="45" t="s">
        <v>584</v>
      </c>
      <c r="G1132" s="237">
        <f t="shared" si="17"/>
        <v>0</v>
      </c>
    </row>
    <row r="1133" spans="1:7">
      <c r="A1133" s="45" t="s">
        <v>2995</v>
      </c>
      <c r="B1133" s="45" t="s">
        <v>2914</v>
      </c>
      <c r="C1133" s="45" t="s">
        <v>2940</v>
      </c>
      <c r="D1133" s="45" t="s">
        <v>2941</v>
      </c>
      <c r="E1133" s="45" t="s">
        <v>2996</v>
      </c>
      <c r="F1133" s="45" t="s">
        <v>584</v>
      </c>
      <c r="G1133" s="237">
        <f t="shared" si="17"/>
        <v>0</v>
      </c>
    </row>
    <row r="1134" spans="1:7">
      <c r="A1134" s="45" t="s">
        <v>2997</v>
      </c>
      <c r="B1134" s="45" t="s">
        <v>2914</v>
      </c>
      <c r="C1134" s="45" t="s">
        <v>2940</v>
      </c>
      <c r="D1134" s="45" t="s">
        <v>2941</v>
      </c>
      <c r="E1134" s="45" t="s">
        <v>2998</v>
      </c>
      <c r="F1134" s="45" t="s">
        <v>584</v>
      </c>
      <c r="G1134" s="237">
        <f t="shared" si="17"/>
        <v>0</v>
      </c>
    </row>
    <row r="1135" spans="1:7">
      <c r="A1135" s="45" t="s">
        <v>2999</v>
      </c>
      <c r="B1135" s="45" t="s">
        <v>2914</v>
      </c>
      <c r="C1135" s="45" t="s">
        <v>2940</v>
      </c>
      <c r="D1135" s="45" t="s">
        <v>2941</v>
      </c>
      <c r="E1135" s="45" t="s">
        <v>3000</v>
      </c>
      <c r="F1135" s="45" t="s">
        <v>584</v>
      </c>
      <c r="G1135" s="237">
        <f t="shared" si="17"/>
        <v>0</v>
      </c>
    </row>
    <row r="1136" spans="1:7">
      <c r="A1136" s="45" t="s">
        <v>3001</v>
      </c>
      <c r="B1136" s="45" t="s">
        <v>2914</v>
      </c>
      <c r="C1136" s="45" t="s">
        <v>2940</v>
      </c>
      <c r="D1136" s="45" t="s">
        <v>2941</v>
      </c>
      <c r="E1136" s="45" t="s">
        <v>3002</v>
      </c>
      <c r="F1136" s="45" t="s">
        <v>584</v>
      </c>
      <c r="G1136" s="237">
        <f t="shared" si="17"/>
        <v>0</v>
      </c>
    </row>
    <row r="1137" spans="1:7">
      <c r="A1137" s="45" t="s">
        <v>3003</v>
      </c>
      <c r="B1137" s="45" t="s">
        <v>2914</v>
      </c>
      <c r="C1137" s="45" t="s">
        <v>2940</v>
      </c>
      <c r="D1137" s="45" t="s">
        <v>2941</v>
      </c>
      <c r="E1137" s="45" t="s">
        <v>3004</v>
      </c>
      <c r="F1137" s="45" t="s">
        <v>584</v>
      </c>
      <c r="G1137" s="237">
        <f t="shared" si="17"/>
        <v>0</v>
      </c>
    </row>
    <row r="1138" spans="1:7">
      <c r="A1138" s="45" t="s">
        <v>3005</v>
      </c>
      <c r="B1138" s="45" t="s">
        <v>2914</v>
      </c>
      <c r="C1138" s="45" t="s">
        <v>2940</v>
      </c>
      <c r="D1138" s="45" t="s">
        <v>2941</v>
      </c>
      <c r="E1138" s="45" t="s">
        <v>3006</v>
      </c>
      <c r="F1138" s="45" t="s">
        <v>584</v>
      </c>
      <c r="G1138" s="237">
        <f t="shared" si="17"/>
        <v>0</v>
      </c>
    </row>
    <row r="1139" spans="1:7">
      <c r="A1139" s="45" t="s">
        <v>3007</v>
      </c>
      <c r="B1139" s="45" t="s">
        <v>2914</v>
      </c>
      <c r="C1139" s="45" t="s">
        <v>2940</v>
      </c>
      <c r="D1139" s="45" t="s">
        <v>2941</v>
      </c>
      <c r="E1139" s="45" t="s">
        <v>3008</v>
      </c>
      <c r="F1139" s="45" t="s">
        <v>584</v>
      </c>
      <c r="G1139" s="237">
        <f t="shared" si="17"/>
        <v>0</v>
      </c>
    </row>
    <row r="1140" spans="1:7">
      <c r="A1140" s="45" t="s">
        <v>3009</v>
      </c>
      <c r="B1140" s="45" t="s">
        <v>2914</v>
      </c>
      <c r="C1140" s="45" t="s">
        <v>2940</v>
      </c>
      <c r="D1140" s="45" t="s">
        <v>2941</v>
      </c>
      <c r="E1140" s="45" t="s">
        <v>3010</v>
      </c>
      <c r="F1140" s="45" t="s">
        <v>627</v>
      </c>
      <c r="G1140" s="237">
        <f t="shared" si="17"/>
        <v>0</v>
      </c>
    </row>
    <row r="1141" spans="1:7">
      <c r="A1141" s="45" t="s">
        <v>3011</v>
      </c>
      <c r="B1141" s="45" t="s">
        <v>2914</v>
      </c>
      <c r="C1141" s="45" t="s">
        <v>2940</v>
      </c>
      <c r="D1141" s="45" t="s">
        <v>2941</v>
      </c>
      <c r="E1141" s="45" t="s">
        <v>3012</v>
      </c>
      <c r="F1141" s="45" t="s">
        <v>633</v>
      </c>
      <c r="G1141" s="237">
        <f t="shared" si="17"/>
        <v>0</v>
      </c>
    </row>
    <row r="1142" spans="1:7">
      <c r="A1142" s="45" t="s">
        <v>1466</v>
      </c>
      <c r="B1142" s="45" t="s">
        <v>2914</v>
      </c>
      <c r="C1142" s="45" t="s">
        <v>3013</v>
      </c>
      <c r="D1142" s="45" t="s">
        <v>3014</v>
      </c>
      <c r="E1142" s="45" t="s">
        <v>3015</v>
      </c>
      <c r="F1142" s="45" t="s">
        <v>584</v>
      </c>
      <c r="G1142" s="237">
        <f t="shared" si="17"/>
        <v>0</v>
      </c>
    </row>
    <row r="1143" spans="1:7">
      <c r="A1143" s="45" t="s">
        <v>3016</v>
      </c>
      <c r="B1143" s="45" t="s">
        <v>2914</v>
      </c>
      <c r="C1143" s="45" t="s">
        <v>3013</v>
      </c>
      <c r="D1143" s="45" t="s">
        <v>3014</v>
      </c>
      <c r="E1143" s="45" t="s">
        <v>3017</v>
      </c>
      <c r="F1143" s="45" t="s">
        <v>584</v>
      </c>
      <c r="G1143" s="237">
        <f t="shared" si="17"/>
        <v>0</v>
      </c>
    </row>
    <row r="1144" spans="1:7">
      <c r="A1144" s="45" t="s">
        <v>2582</v>
      </c>
      <c r="B1144" s="45" t="s">
        <v>2914</v>
      </c>
      <c r="C1144" s="45" t="s">
        <v>3013</v>
      </c>
      <c r="D1144" s="45" t="s">
        <v>3014</v>
      </c>
      <c r="E1144" s="45" t="s">
        <v>3018</v>
      </c>
      <c r="F1144" s="45" t="s">
        <v>584</v>
      </c>
      <c r="G1144" s="237">
        <f t="shared" si="17"/>
        <v>0</v>
      </c>
    </row>
    <row r="1145" spans="1:7">
      <c r="A1145" s="45" t="s">
        <v>3019</v>
      </c>
      <c r="B1145" s="45" t="s">
        <v>2914</v>
      </c>
      <c r="C1145" s="45" t="s">
        <v>3013</v>
      </c>
      <c r="D1145" s="45" t="s">
        <v>3014</v>
      </c>
      <c r="E1145" s="45" t="s">
        <v>3020</v>
      </c>
      <c r="F1145" s="45" t="s">
        <v>584</v>
      </c>
      <c r="G1145" s="237">
        <f t="shared" si="17"/>
        <v>0</v>
      </c>
    </row>
    <row r="1146" spans="1:7">
      <c r="A1146" s="45" t="s">
        <v>3021</v>
      </c>
      <c r="B1146" s="45" t="s">
        <v>2914</v>
      </c>
      <c r="C1146" s="45" t="s">
        <v>3013</v>
      </c>
      <c r="D1146" s="45" t="s">
        <v>3014</v>
      </c>
      <c r="E1146" s="45" t="s">
        <v>3022</v>
      </c>
      <c r="F1146" s="45" t="s">
        <v>584</v>
      </c>
      <c r="G1146" s="237">
        <f t="shared" si="17"/>
        <v>0</v>
      </c>
    </row>
    <row r="1147" spans="1:7">
      <c r="A1147" s="45" t="s">
        <v>3023</v>
      </c>
      <c r="B1147" s="45" t="s">
        <v>2914</v>
      </c>
      <c r="C1147" s="45" t="s">
        <v>3013</v>
      </c>
      <c r="D1147" s="45" t="s">
        <v>3014</v>
      </c>
      <c r="E1147" s="45" t="s">
        <v>3024</v>
      </c>
      <c r="F1147" s="45" t="s">
        <v>584</v>
      </c>
      <c r="G1147" s="237">
        <f t="shared" si="17"/>
        <v>0</v>
      </c>
    </row>
    <row r="1148" spans="1:7">
      <c r="A1148" s="45" t="s">
        <v>3025</v>
      </c>
      <c r="B1148" s="45" t="s">
        <v>2914</v>
      </c>
      <c r="C1148" s="45" t="s">
        <v>3013</v>
      </c>
      <c r="D1148" s="45" t="s">
        <v>3014</v>
      </c>
      <c r="E1148" s="45" t="s">
        <v>3026</v>
      </c>
      <c r="F1148" s="45" t="s">
        <v>584</v>
      </c>
      <c r="G1148" s="237">
        <f t="shared" si="17"/>
        <v>0</v>
      </c>
    </row>
    <row r="1149" spans="1:7">
      <c r="A1149" s="45" t="s">
        <v>3027</v>
      </c>
      <c r="B1149" s="45" t="s">
        <v>2914</v>
      </c>
      <c r="C1149" s="45" t="s">
        <v>3013</v>
      </c>
      <c r="D1149" s="45" t="s">
        <v>3014</v>
      </c>
      <c r="E1149" s="45" t="s">
        <v>3028</v>
      </c>
      <c r="F1149" s="45" t="s">
        <v>584</v>
      </c>
      <c r="G1149" s="237">
        <f t="shared" si="17"/>
        <v>0</v>
      </c>
    </row>
    <row r="1150" spans="1:7">
      <c r="A1150" s="45" t="s">
        <v>2875</v>
      </c>
      <c r="B1150" s="45" t="s">
        <v>2914</v>
      </c>
      <c r="C1150" s="45" t="s">
        <v>3013</v>
      </c>
      <c r="D1150" s="45" t="s">
        <v>3014</v>
      </c>
      <c r="E1150" s="45" t="s">
        <v>3029</v>
      </c>
      <c r="F1150" s="45" t="s">
        <v>584</v>
      </c>
      <c r="G1150" s="237">
        <f t="shared" si="17"/>
        <v>0</v>
      </c>
    </row>
    <row r="1151" spans="1:7">
      <c r="A1151" s="45" t="s">
        <v>3030</v>
      </c>
      <c r="B1151" s="45" t="s">
        <v>2914</v>
      </c>
      <c r="C1151" s="45" t="s">
        <v>3013</v>
      </c>
      <c r="D1151" s="45" t="s">
        <v>3014</v>
      </c>
      <c r="E1151" s="45" t="s">
        <v>3031</v>
      </c>
      <c r="F1151" s="45" t="s">
        <v>584</v>
      </c>
      <c r="G1151" s="237">
        <f t="shared" si="17"/>
        <v>0</v>
      </c>
    </row>
    <row r="1152" spans="1:7">
      <c r="A1152" s="45" t="s">
        <v>3032</v>
      </c>
      <c r="B1152" s="45" t="s">
        <v>2914</v>
      </c>
      <c r="C1152" s="45" t="s">
        <v>3013</v>
      </c>
      <c r="D1152" s="45" t="s">
        <v>3014</v>
      </c>
      <c r="E1152" s="45" t="s">
        <v>3033</v>
      </c>
      <c r="F1152" s="45" t="s">
        <v>584</v>
      </c>
      <c r="G1152" s="237">
        <f t="shared" si="17"/>
        <v>0</v>
      </c>
    </row>
    <row r="1153" spans="1:7">
      <c r="A1153" s="45" t="s">
        <v>3034</v>
      </c>
      <c r="B1153" s="45" t="s">
        <v>2914</v>
      </c>
      <c r="C1153" s="45" t="s">
        <v>3013</v>
      </c>
      <c r="D1153" s="45" t="s">
        <v>3014</v>
      </c>
      <c r="E1153" s="45" t="s">
        <v>3035</v>
      </c>
      <c r="F1153" s="45" t="s">
        <v>584</v>
      </c>
      <c r="G1153" s="237">
        <f t="shared" si="17"/>
        <v>0</v>
      </c>
    </row>
    <row r="1154" spans="1:7">
      <c r="A1154" s="45" t="s">
        <v>3036</v>
      </c>
      <c r="B1154" s="45" t="s">
        <v>2914</v>
      </c>
      <c r="C1154" s="45" t="s">
        <v>3013</v>
      </c>
      <c r="D1154" s="45" t="s">
        <v>3014</v>
      </c>
      <c r="E1154" s="45" t="s">
        <v>3037</v>
      </c>
      <c r="F1154" s="45" t="s">
        <v>633</v>
      </c>
      <c r="G1154" s="237">
        <f t="shared" ref="G1154:G1217" si="18">IF(ISNA(MATCH(E1154,List04_oktmo_np_range,0)),0,1)</f>
        <v>0</v>
      </c>
    </row>
    <row r="1155" spans="1:7">
      <c r="A1155" s="45" t="s">
        <v>3040</v>
      </c>
      <c r="B1155" s="45" t="s">
        <v>2914</v>
      </c>
      <c r="C1155" s="45" t="s">
        <v>3038</v>
      </c>
      <c r="D1155" s="45" t="s">
        <v>3039</v>
      </c>
      <c r="E1155" s="45" t="s">
        <v>3041</v>
      </c>
      <c r="F1155" s="45" t="s">
        <v>584</v>
      </c>
      <c r="G1155" s="237">
        <f t="shared" si="18"/>
        <v>0</v>
      </c>
    </row>
    <row r="1156" spans="1:7">
      <c r="A1156" s="45" t="s">
        <v>3042</v>
      </c>
      <c r="B1156" s="45" t="s">
        <v>2914</v>
      </c>
      <c r="C1156" s="45" t="s">
        <v>3038</v>
      </c>
      <c r="D1156" s="45" t="s">
        <v>3039</v>
      </c>
      <c r="E1156" s="45" t="s">
        <v>3043</v>
      </c>
      <c r="F1156" s="45" t="s">
        <v>584</v>
      </c>
      <c r="G1156" s="237">
        <f t="shared" si="18"/>
        <v>0</v>
      </c>
    </row>
    <row r="1157" spans="1:7">
      <c r="A1157" s="45" t="s">
        <v>3044</v>
      </c>
      <c r="B1157" s="45" t="s">
        <v>2914</v>
      </c>
      <c r="C1157" s="45" t="s">
        <v>3038</v>
      </c>
      <c r="D1157" s="45" t="s">
        <v>3039</v>
      </c>
      <c r="E1157" s="45" t="s">
        <v>3045</v>
      </c>
      <c r="F1157" s="45" t="s">
        <v>584</v>
      </c>
      <c r="G1157" s="237">
        <f t="shared" si="18"/>
        <v>0</v>
      </c>
    </row>
    <row r="1158" spans="1:7">
      <c r="A1158" s="45" t="s">
        <v>3046</v>
      </c>
      <c r="B1158" s="45" t="s">
        <v>2914</v>
      </c>
      <c r="C1158" s="45" t="s">
        <v>3038</v>
      </c>
      <c r="D1158" s="45" t="s">
        <v>3039</v>
      </c>
      <c r="E1158" s="45" t="s">
        <v>3047</v>
      </c>
      <c r="F1158" s="45" t="s">
        <v>1337</v>
      </c>
      <c r="G1158" s="237">
        <f t="shared" si="18"/>
        <v>0</v>
      </c>
    </row>
    <row r="1159" spans="1:7">
      <c r="A1159" s="45" t="s">
        <v>3048</v>
      </c>
      <c r="B1159" s="45" t="s">
        <v>2914</v>
      </c>
      <c r="C1159" s="45" t="s">
        <v>3038</v>
      </c>
      <c r="D1159" s="45" t="s">
        <v>3039</v>
      </c>
      <c r="E1159" s="45" t="s">
        <v>3049</v>
      </c>
      <c r="F1159" s="45" t="s">
        <v>627</v>
      </c>
      <c r="G1159" s="237">
        <f t="shared" si="18"/>
        <v>0</v>
      </c>
    </row>
    <row r="1160" spans="1:7">
      <c r="A1160" s="45" t="s">
        <v>3052</v>
      </c>
      <c r="B1160" s="45" t="s">
        <v>2914</v>
      </c>
      <c r="C1160" s="45" t="s">
        <v>3050</v>
      </c>
      <c r="D1160" s="45" t="s">
        <v>3051</v>
      </c>
      <c r="E1160" s="45" t="s">
        <v>3053</v>
      </c>
      <c r="F1160" s="45" t="s">
        <v>584</v>
      </c>
      <c r="G1160" s="237">
        <f t="shared" si="18"/>
        <v>0</v>
      </c>
    </row>
    <row r="1161" spans="1:7">
      <c r="A1161" s="45" t="s">
        <v>3054</v>
      </c>
      <c r="B1161" s="45" t="s">
        <v>2914</v>
      </c>
      <c r="C1161" s="45" t="s">
        <v>3050</v>
      </c>
      <c r="D1161" s="45" t="s">
        <v>3051</v>
      </c>
      <c r="E1161" s="45" t="s">
        <v>3055</v>
      </c>
      <c r="F1161" s="45" t="s">
        <v>584</v>
      </c>
      <c r="G1161" s="237">
        <f t="shared" si="18"/>
        <v>0</v>
      </c>
    </row>
    <row r="1162" spans="1:7">
      <c r="A1162" s="45" t="s">
        <v>3056</v>
      </c>
      <c r="B1162" s="45" t="s">
        <v>2914</v>
      </c>
      <c r="C1162" s="45" t="s">
        <v>3050</v>
      </c>
      <c r="D1162" s="45" t="s">
        <v>3051</v>
      </c>
      <c r="E1162" s="45" t="s">
        <v>3057</v>
      </c>
      <c r="F1162" s="45" t="s">
        <v>584</v>
      </c>
      <c r="G1162" s="237">
        <f t="shared" si="18"/>
        <v>0</v>
      </c>
    </row>
    <row r="1163" spans="1:7">
      <c r="A1163" s="45" t="s">
        <v>3058</v>
      </c>
      <c r="B1163" s="45" t="s">
        <v>2914</v>
      </c>
      <c r="C1163" s="45" t="s">
        <v>3050</v>
      </c>
      <c r="D1163" s="45" t="s">
        <v>3051</v>
      </c>
      <c r="E1163" s="45" t="s">
        <v>3059</v>
      </c>
      <c r="F1163" s="45" t="s">
        <v>584</v>
      </c>
      <c r="G1163" s="237">
        <f t="shared" si="18"/>
        <v>0</v>
      </c>
    </row>
    <row r="1164" spans="1:7">
      <c r="A1164" s="45" t="s">
        <v>3060</v>
      </c>
      <c r="B1164" s="45" t="s">
        <v>2914</v>
      </c>
      <c r="C1164" s="45" t="s">
        <v>3050</v>
      </c>
      <c r="D1164" s="45" t="s">
        <v>3051</v>
      </c>
      <c r="E1164" s="45" t="s">
        <v>3061</v>
      </c>
      <c r="F1164" s="45" t="s">
        <v>584</v>
      </c>
      <c r="G1164" s="237">
        <f t="shared" si="18"/>
        <v>0</v>
      </c>
    </row>
    <row r="1165" spans="1:7">
      <c r="A1165" s="45" t="s">
        <v>3062</v>
      </c>
      <c r="B1165" s="45" t="s">
        <v>2914</v>
      </c>
      <c r="C1165" s="45" t="s">
        <v>3050</v>
      </c>
      <c r="D1165" s="45" t="s">
        <v>3051</v>
      </c>
      <c r="E1165" s="45" t="s">
        <v>3063</v>
      </c>
      <c r="F1165" s="45" t="s">
        <v>1337</v>
      </c>
      <c r="G1165" s="237">
        <f t="shared" si="18"/>
        <v>0</v>
      </c>
    </row>
    <row r="1166" spans="1:7">
      <c r="A1166" s="45" t="s">
        <v>3064</v>
      </c>
      <c r="B1166" s="45" t="s">
        <v>2914</v>
      </c>
      <c r="C1166" s="45" t="s">
        <v>3050</v>
      </c>
      <c r="D1166" s="45" t="s">
        <v>3051</v>
      </c>
      <c r="E1166" s="45" t="s">
        <v>3065</v>
      </c>
      <c r="F1166" s="45" t="s">
        <v>627</v>
      </c>
      <c r="G1166" s="237">
        <f t="shared" si="18"/>
        <v>0</v>
      </c>
    </row>
    <row r="1167" spans="1:7">
      <c r="A1167" s="45" t="s">
        <v>3068</v>
      </c>
      <c r="B1167" s="45" t="s">
        <v>2914</v>
      </c>
      <c r="C1167" s="45" t="s">
        <v>3066</v>
      </c>
      <c r="D1167" s="45" t="s">
        <v>3067</v>
      </c>
      <c r="E1167" s="45" t="s">
        <v>3069</v>
      </c>
      <c r="F1167" s="45" t="s">
        <v>584</v>
      </c>
      <c r="G1167" s="237">
        <f t="shared" si="18"/>
        <v>0</v>
      </c>
    </row>
    <row r="1168" spans="1:7">
      <c r="A1168" s="45" t="s">
        <v>3070</v>
      </c>
      <c r="B1168" s="45" t="s">
        <v>2914</v>
      </c>
      <c r="C1168" s="45" t="s">
        <v>3066</v>
      </c>
      <c r="D1168" s="45" t="s">
        <v>3067</v>
      </c>
      <c r="E1168" s="45" t="s">
        <v>3071</v>
      </c>
      <c r="F1168" s="45" t="s">
        <v>584</v>
      </c>
      <c r="G1168" s="237">
        <f t="shared" si="18"/>
        <v>0</v>
      </c>
    </row>
    <row r="1169" spans="1:7">
      <c r="A1169" s="45" t="s">
        <v>3072</v>
      </c>
      <c r="B1169" s="45" t="s">
        <v>2914</v>
      </c>
      <c r="C1169" s="45" t="s">
        <v>3066</v>
      </c>
      <c r="D1169" s="45" t="s">
        <v>3067</v>
      </c>
      <c r="E1169" s="45" t="s">
        <v>3073</v>
      </c>
      <c r="F1169" s="45" t="s">
        <v>584</v>
      </c>
      <c r="G1169" s="237">
        <f t="shared" si="18"/>
        <v>0</v>
      </c>
    </row>
    <row r="1170" spans="1:7">
      <c r="A1170" s="45" t="s">
        <v>3074</v>
      </c>
      <c r="B1170" s="45" t="s">
        <v>2914</v>
      </c>
      <c r="C1170" s="45" t="s">
        <v>3066</v>
      </c>
      <c r="D1170" s="45" t="s">
        <v>3067</v>
      </c>
      <c r="E1170" s="45" t="s">
        <v>3075</v>
      </c>
      <c r="F1170" s="45" t="s">
        <v>584</v>
      </c>
      <c r="G1170" s="237">
        <f t="shared" si="18"/>
        <v>0</v>
      </c>
    </row>
    <row r="1171" spans="1:7">
      <c r="A1171" s="45" t="s">
        <v>3076</v>
      </c>
      <c r="B1171" s="45" t="s">
        <v>2914</v>
      </c>
      <c r="C1171" s="45" t="s">
        <v>3066</v>
      </c>
      <c r="D1171" s="45" t="s">
        <v>3067</v>
      </c>
      <c r="E1171" s="45" t="s">
        <v>3077</v>
      </c>
      <c r="F1171" s="45" t="s">
        <v>584</v>
      </c>
      <c r="G1171" s="237">
        <f t="shared" si="18"/>
        <v>0</v>
      </c>
    </row>
    <row r="1172" spans="1:7">
      <c r="A1172" s="45" t="s">
        <v>3078</v>
      </c>
      <c r="B1172" s="45" t="s">
        <v>2914</v>
      </c>
      <c r="C1172" s="45" t="s">
        <v>3066</v>
      </c>
      <c r="D1172" s="45" t="s">
        <v>3067</v>
      </c>
      <c r="E1172" s="45" t="s">
        <v>3079</v>
      </c>
      <c r="F1172" s="45" t="s">
        <v>584</v>
      </c>
      <c r="G1172" s="237">
        <f t="shared" si="18"/>
        <v>0</v>
      </c>
    </row>
    <row r="1173" spans="1:7">
      <c r="A1173" s="45" t="s">
        <v>3080</v>
      </c>
      <c r="B1173" s="45" t="s">
        <v>2914</v>
      </c>
      <c r="C1173" s="45" t="s">
        <v>3066</v>
      </c>
      <c r="D1173" s="45" t="s">
        <v>3067</v>
      </c>
      <c r="E1173" s="45" t="s">
        <v>3081</v>
      </c>
      <c r="F1173" s="45" t="s">
        <v>584</v>
      </c>
      <c r="G1173" s="237">
        <f t="shared" si="18"/>
        <v>0</v>
      </c>
    </row>
    <row r="1174" spans="1:7">
      <c r="A1174" s="45" t="s">
        <v>3082</v>
      </c>
      <c r="B1174" s="45" t="s">
        <v>2914</v>
      </c>
      <c r="C1174" s="45" t="s">
        <v>3066</v>
      </c>
      <c r="D1174" s="45" t="s">
        <v>3067</v>
      </c>
      <c r="E1174" s="45" t="s">
        <v>3083</v>
      </c>
      <c r="F1174" s="45" t="s">
        <v>584</v>
      </c>
      <c r="G1174" s="237">
        <f t="shared" si="18"/>
        <v>0</v>
      </c>
    </row>
    <row r="1175" spans="1:7">
      <c r="A1175" s="45" t="s">
        <v>1530</v>
      </c>
      <c r="B1175" s="45" t="s">
        <v>2914</v>
      </c>
      <c r="C1175" s="45" t="s">
        <v>3066</v>
      </c>
      <c r="D1175" s="45" t="s">
        <v>3067</v>
      </c>
      <c r="E1175" s="45" t="s">
        <v>3084</v>
      </c>
      <c r="F1175" s="45" t="s">
        <v>584</v>
      </c>
      <c r="G1175" s="237">
        <f t="shared" si="18"/>
        <v>0</v>
      </c>
    </row>
    <row r="1176" spans="1:7">
      <c r="A1176" s="45" t="s">
        <v>3085</v>
      </c>
      <c r="B1176" s="45" t="s">
        <v>2914</v>
      </c>
      <c r="C1176" s="45" t="s">
        <v>3066</v>
      </c>
      <c r="D1176" s="45" t="s">
        <v>3067</v>
      </c>
      <c r="E1176" s="45" t="s">
        <v>3086</v>
      </c>
      <c r="F1176" s="45" t="s">
        <v>584</v>
      </c>
      <c r="G1176" s="237">
        <f t="shared" si="18"/>
        <v>0</v>
      </c>
    </row>
    <row r="1177" spans="1:7">
      <c r="A1177" s="45" t="s">
        <v>3087</v>
      </c>
      <c r="B1177" s="45" t="s">
        <v>2914</v>
      </c>
      <c r="C1177" s="45" t="s">
        <v>3066</v>
      </c>
      <c r="D1177" s="45" t="s">
        <v>3067</v>
      </c>
      <c r="E1177" s="45" t="s">
        <v>3088</v>
      </c>
      <c r="F1177" s="45" t="s">
        <v>584</v>
      </c>
      <c r="G1177" s="237">
        <f t="shared" si="18"/>
        <v>0</v>
      </c>
    </row>
    <row r="1178" spans="1:7">
      <c r="A1178" s="45" t="s">
        <v>3089</v>
      </c>
      <c r="B1178" s="45" t="s">
        <v>2914</v>
      </c>
      <c r="C1178" s="45" t="s">
        <v>3066</v>
      </c>
      <c r="D1178" s="45" t="s">
        <v>3067</v>
      </c>
      <c r="E1178" s="45" t="s">
        <v>3090</v>
      </c>
      <c r="F1178" s="45" t="s">
        <v>627</v>
      </c>
      <c r="G1178" s="237">
        <f t="shared" si="18"/>
        <v>0</v>
      </c>
    </row>
    <row r="1179" spans="1:7">
      <c r="A1179" s="45" t="s">
        <v>3091</v>
      </c>
      <c r="B1179" s="45" t="s">
        <v>2914</v>
      </c>
      <c r="C1179" s="45" t="s">
        <v>3066</v>
      </c>
      <c r="D1179" s="45" t="s">
        <v>3067</v>
      </c>
      <c r="E1179" s="45" t="s">
        <v>3092</v>
      </c>
      <c r="F1179" s="45" t="s">
        <v>633</v>
      </c>
      <c r="G1179" s="237">
        <f t="shared" si="18"/>
        <v>0</v>
      </c>
    </row>
    <row r="1180" spans="1:7">
      <c r="A1180" s="45" t="s">
        <v>1751</v>
      </c>
      <c r="B1180" s="45" t="s">
        <v>2914</v>
      </c>
      <c r="C1180" s="45" t="s">
        <v>3093</v>
      </c>
      <c r="D1180" s="45" t="s">
        <v>3094</v>
      </c>
      <c r="E1180" s="45" t="s">
        <v>3095</v>
      </c>
      <c r="F1180" s="45" t="s">
        <v>584</v>
      </c>
      <c r="G1180" s="237">
        <f t="shared" si="18"/>
        <v>0</v>
      </c>
    </row>
    <row r="1181" spans="1:7">
      <c r="A1181" s="45" t="s">
        <v>3096</v>
      </c>
      <c r="B1181" s="45" t="s">
        <v>2914</v>
      </c>
      <c r="C1181" s="45" t="s">
        <v>3093</v>
      </c>
      <c r="D1181" s="45" t="s">
        <v>3094</v>
      </c>
      <c r="E1181" s="45" t="s">
        <v>3097</v>
      </c>
      <c r="F1181" s="45" t="s">
        <v>584</v>
      </c>
      <c r="G1181" s="237">
        <f t="shared" si="18"/>
        <v>0</v>
      </c>
    </row>
    <row r="1182" spans="1:7">
      <c r="A1182" s="45" t="s">
        <v>3098</v>
      </c>
      <c r="B1182" s="45" t="s">
        <v>2914</v>
      </c>
      <c r="C1182" s="45" t="s">
        <v>3093</v>
      </c>
      <c r="D1182" s="45" t="s">
        <v>3094</v>
      </c>
      <c r="E1182" s="45" t="s">
        <v>3099</v>
      </c>
      <c r="F1182" s="45" t="s">
        <v>584</v>
      </c>
      <c r="G1182" s="237">
        <f t="shared" si="18"/>
        <v>0</v>
      </c>
    </row>
    <row r="1183" spans="1:7">
      <c r="A1183" s="45" t="s">
        <v>3076</v>
      </c>
      <c r="B1183" s="45" t="s">
        <v>2914</v>
      </c>
      <c r="C1183" s="45" t="s">
        <v>3093</v>
      </c>
      <c r="D1183" s="45" t="s">
        <v>3094</v>
      </c>
      <c r="E1183" s="45" t="s">
        <v>3100</v>
      </c>
      <c r="F1183" s="45" t="s">
        <v>584</v>
      </c>
      <c r="G1183" s="237">
        <f t="shared" si="18"/>
        <v>0</v>
      </c>
    </row>
    <row r="1184" spans="1:7">
      <c r="A1184" s="45" t="s">
        <v>3101</v>
      </c>
      <c r="B1184" s="45" t="s">
        <v>2914</v>
      </c>
      <c r="C1184" s="45" t="s">
        <v>3093</v>
      </c>
      <c r="D1184" s="45" t="s">
        <v>3094</v>
      </c>
      <c r="E1184" s="45" t="s">
        <v>3102</v>
      </c>
      <c r="F1184" s="45" t="s">
        <v>584</v>
      </c>
      <c r="G1184" s="237">
        <f t="shared" si="18"/>
        <v>0</v>
      </c>
    </row>
    <row r="1185" spans="1:7">
      <c r="A1185" s="45" t="s">
        <v>3103</v>
      </c>
      <c r="B1185" s="45" t="s">
        <v>2914</v>
      </c>
      <c r="C1185" s="45" t="s">
        <v>3093</v>
      </c>
      <c r="D1185" s="45" t="s">
        <v>3094</v>
      </c>
      <c r="E1185" s="45" t="s">
        <v>3104</v>
      </c>
      <c r="F1185" s="45" t="s">
        <v>584</v>
      </c>
      <c r="G1185" s="237">
        <f t="shared" si="18"/>
        <v>0</v>
      </c>
    </row>
    <row r="1186" spans="1:7">
      <c r="A1186" s="45" t="s">
        <v>3105</v>
      </c>
      <c r="B1186" s="45" t="s">
        <v>2914</v>
      </c>
      <c r="C1186" s="45" t="s">
        <v>3093</v>
      </c>
      <c r="D1186" s="45" t="s">
        <v>3094</v>
      </c>
      <c r="E1186" s="45" t="s">
        <v>3106</v>
      </c>
      <c r="F1186" s="45" t="s">
        <v>1337</v>
      </c>
      <c r="G1186" s="237">
        <f t="shared" si="18"/>
        <v>0</v>
      </c>
    </row>
    <row r="1187" spans="1:7">
      <c r="A1187" s="45" t="s">
        <v>3107</v>
      </c>
      <c r="B1187" s="45" t="s">
        <v>2914</v>
      </c>
      <c r="C1187" s="45" t="s">
        <v>3093</v>
      </c>
      <c r="D1187" s="45" t="s">
        <v>3094</v>
      </c>
      <c r="E1187" s="45" t="s">
        <v>3108</v>
      </c>
      <c r="F1187" s="45" t="s">
        <v>1969</v>
      </c>
      <c r="G1187" s="237">
        <f t="shared" si="18"/>
        <v>0</v>
      </c>
    </row>
    <row r="1188" spans="1:7">
      <c r="A1188" s="45" t="s">
        <v>3109</v>
      </c>
      <c r="B1188" s="45" t="s">
        <v>2914</v>
      </c>
      <c r="C1188" s="45" t="s">
        <v>3093</v>
      </c>
      <c r="D1188" s="45" t="s">
        <v>3094</v>
      </c>
      <c r="E1188" s="45" t="s">
        <v>3110</v>
      </c>
      <c r="F1188" s="45" t="s">
        <v>627</v>
      </c>
      <c r="G1188" s="237">
        <f t="shared" si="18"/>
        <v>0</v>
      </c>
    </row>
    <row r="1189" spans="1:7">
      <c r="A1189" s="45" t="s">
        <v>3111</v>
      </c>
      <c r="B1189" s="45" t="s">
        <v>2914</v>
      </c>
      <c r="C1189" s="45" t="s">
        <v>3093</v>
      </c>
      <c r="D1189" s="45" t="s">
        <v>3094</v>
      </c>
      <c r="E1189" s="45" t="s">
        <v>3112</v>
      </c>
      <c r="F1189" s="45" t="s">
        <v>633</v>
      </c>
      <c r="G1189" s="237">
        <f t="shared" si="18"/>
        <v>0</v>
      </c>
    </row>
    <row r="1190" spans="1:7">
      <c r="A1190" s="45" t="s">
        <v>3115</v>
      </c>
      <c r="B1190" s="45" t="s">
        <v>2914</v>
      </c>
      <c r="C1190" s="45" t="s">
        <v>3113</v>
      </c>
      <c r="D1190" s="45" t="s">
        <v>3114</v>
      </c>
      <c r="E1190" s="45" t="s">
        <v>3116</v>
      </c>
      <c r="F1190" s="45" t="s">
        <v>584</v>
      </c>
      <c r="G1190" s="237">
        <f t="shared" si="18"/>
        <v>0</v>
      </c>
    </row>
    <row r="1191" spans="1:7">
      <c r="A1191" s="45" t="s">
        <v>3117</v>
      </c>
      <c r="B1191" s="45" t="s">
        <v>2914</v>
      </c>
      <c r="C1191" s="45" t="s">
        <v>3113</v>
      </c>
      <c r="D1191" s="45" t="s">
        <v>3114</v>
      </c>
      <c r="E1191" s="45" t="s">
        <v>3118</v>
      </c>
      <c r="F1191" s="45" t="s">
        <v>584</v>
      </c>
      <c r="G1191" s="237">
        <f t="shared" si="18"/>
        <v>0</v>
      </c>
    </row>
    <row r="1192" spans="1:7">
      <c r="A1192" s="45" t="s">
        <v>3119</v>
      </c>
      <c r="B1192" s="45" t="s">
        <v>2914</v>
      </c>
      <c r="C1192" s="45" t="s">
        <v>3113</v>
      </c>
      <c r="D1192" s="45" t="s">
        <v>3114</v>
      </c>
      <c r="E1192" s="45" t="s">
        <v>3120</v>
      </c>
      <c r="F1192" s="45" t="s">
        <v>584</v>
      </c>
      <c r="G1192" s="237">
        <f t="shared" si="18"/>
        <v>0</v>
      </c>
    </row>
    <row r="1193" spans="1:7">
      <c r="A1193" s="45" t="s">
        <v>3121</v>
      </c>
      <c r="B1193" s="45" t="s">
        <v>2914</v>
      </c>
      <c r="C1193" s="45" t="s">
        <v>3113</v>
      </c>
      <c r="D1193" s="45" t="s">
        <v>3114</v>
      </c>
      <c r="E1193" s="45" t="s">
        <v>3122</v>
      </c>
      <c r="F1193" s="45" t="s">
        <v>584</v>
      </c>
      <c r="G1193" s="237">
        <f t="shared" si="18"/>
        <v>0</v>
      </c>
    </row>
    <row r="1194" spans="1:7">
      <c r="A1194" s="45" t="s">
        <v>3123</v>
      </c>
      <c r="B1194" s="45" t="s">
        <v>2914</v>
      </c>
      <c r="C1194" s="45" t="s">
        <v>3113</v>
      </c>
      <c r="D1194" s="45" t="s">
        <v>3114</v>
      </c>
      <c r="E1194" s="45" t="s">
        <v>3124</v>
      </c>
      <c r="F1194" s="45" t="s">
        <v>584</v>
      </c>
      <c r="G1194" s="237">
        <f t="shared" si="18"/>
        <v>0</v>
      </c>
    </row>
    <row r="1195" spans="1:7">
      <c r="A1195" s="45" t="s">
        <v>3125</v>
      </c>
      <c r="B1195" s="45" t="s">
        <v>2914</v>
      </c>
      <c r="C1195" s="45" t="s">
        <v>3113</v>
      </c>
      <c r="D1195" s="45" t="s">
        <v>3114</v>
      </c>
      <c r="E1195" s="45" t="s">
        <v>3126</v>
      </c>
      <c r="F1195" s="45" t="s">
        <v>584</v>
      </c>
      <c r="G1195" s="237">
        <f t="shared" si="18"/>
        <v>0</v>
      </c>
    </row>
    <row r="1196" spans="1:7">
      <c r="A1196" s="45" t="s">
        <v>3127</v>
      </c>
      <c r="B1196" s="45" t="s">
        <v>2914</v>
      </c>
      <c r="C1196" s="45" t="s">
        <v>3113</v>
      </c>
      <c r="D1196" s="45" t="s">
        <v>3114</v>
      </c>
      <c r="E1196" s="45" t="s">
        <v>3128</v>
      </c>
      <c r="F1196" s="45" t="s">
        <v>584</v>
      </c>
      <c r="G1196" s="237">
        <f t="shared" si="18"/>
        <v>0</v>
      </c>
    </row>
    <row r="1197" spans="1:7">
      <c r="A1197" s="45" t="s">
        <v>3129</v>
      </c>
      <c r="B1197" s="45" t="s">
        <v>2914</v>
      </c>
      <c r="C1197" s="45" t="s">
        <v>3113</v>
      </c>
      <c r="D1197" s="45" t="s">
        <v>3114</v>
      </c>
      <c r="E1197" s="45" t="s">
        <v>3130</v>
      </c>
      <c r="F1197" s="45" t="s">
        <v>584</v>
      </c>
      <c r="G1197" s="237">
        <f t="shared" si="18"/>
        <v>0</v>
      </c>
    </row>
    <row r="1198" spans="1:7">
      <c r="A1198" s="45" t="s">
        <v>3131</v>
      </c>
      <c r="B1198" s="45" t="s">
        <v>2914</v>
      </c>
      <c r="C1198" s="45" t="s">
        <v>3113</v>
      </c>
      <c r="D1198" s="45" t="s">
        <v>3114</v>
      </c>
      <c r="E1198" s="45" t="s">
        <v>3132</v>
      </c>
      <c r="F1198" s="45" t="s">
        <v>584</v>
      </c>
      <c r="G1198" s="237">
        <f t="shared" si="18"/>
        <v>0</v>
      </c>
    </row>
    <row r="1199" spans="1:7">
      <c r="A1199" s="45" t="s">
        <v>3133</v>
      </c>
      <c r="B1199" s="45" t="s">
        <v>2914</v>
      </c>
      <c r="C1199" s="45" t="s">
        <v>3113</v>
      </c>
      <c r="D1199" s="45" t="s">
        <v>3114</v>
      </c>
      <c r="E1199" s="45" t="s">
        <v>3134</v>
      </c>
      <c r="F1199" s="45" t="s">
        <v>584</v>
      </c>
      <c r="G1199" s="237">
        <f t="shared" si="18"/>
        <v>0</v>
      </c>
    </row>
    <row r="1200" spans="1:7">
      <c r="A1200" s="45" t="s">
        <v>3135</v>
      </c>
      <c r="B1200" s="45" t="s">
        <v>2914</v>
      </c>
      <c r="C1200" s="45" t="s">
        <v>3113</v>
      </c>
      <c r="D1200" s="45" t="s">
        <v>3114</v>
      </c>
      <c r="E1200" s="45" t="s">
        <v>3136</v>
      </c>
      <c r="F1200" s="45" t="s">
        <v>584</v>
      </c>
      <c r="G1200" s="237">
        <f t="shared" si="18"/>
        <v>0</v>
      </c>
    </row>
    <row r="1201" spans="1:7">
      <c r="A1201" s="45" t="s">
        <v>2466</v>
      </c>
      <c r="B1201" s="45" t="s">
        <v>2914</v>
      </c>
      <c r="C1201" s="45" t="s">
        <v>3113</v>
      </c>
      <c r="D1201" s="45" t="s">
        <v>3114</v>
      </c>
      <c r="E1201" s="45" t="s">
        <v>3137</v>
      </c>
      <c r="F1201" s="45" t="s">
        <v>584</v>
      </c>
      <c r="G1201" s="237">
        <f t="shared" si="18"/>
        <v>0</v>
      </c>
    </row>
    <row r="1202" spans="1:7">
      <c r="A1202" s="45" t="s">
        <v>3138</v>
      </c>
      <c r="B1202" s="45" t="s">
        <v>2914</v>
      </c>
      <c r="C1202" s="45" t="s">
        <v>3113</v>
      </c>
      <c r="D1202" s="45" t="s">
        <v>3114</v>
      </c>
      <c r="E1202" s="45" t="s">
        <v>3139</v>
      </c>
      <c r="F1202" s="45" t="s">
        <v>584</v>
      </c>
      <c r="G1202" s="237">
        <f t="shared" si="18"/>
        <v>0</v>
      </c>
    </row>
    <row r="1203" spans="1:7">
      <c r="A1203" s="45" t="s">
        <v>3005</v>
      </c>
      <c r="B1203" s="45" t="s">
        <v>2914</v>
      </c>
      <c r="C1203" s="45" t="s">
        <v>3113</v>
      </c>
      <c r="D1203" s="45" t="s">
        <v>3114</v>
      </c>
      <c r="E1203" s="45" t="s">
        <v>3140</v>
      </c>
      <c r="F1203" s="45" t="s">
        <v>584</v>
      </c>
      <c r="G1203" s="237">
        <f t="shared" si="18"/>
        <v>0</v>
      </c>
    </row>
    <row r="1204" spans="1:7">
      <c r="A1204" s="45" t="s">
        <v>3143</v>
      </c>
      <c r="B1204" s="45" t="s">
        <v>2914</v>
      </c>
      <c r="C1204" s="45" t="s">
        <v>3141</v>
      </c>
      <c r="D1204" s="45" t="s">
        <v>3142</v>
      </c>
      <c r="E1204" s="45" t="s">
        <v>3144</v>
      </c>
      <c r="F1204" s="45" t="s">
        <v>584</v>
      </c>
      <c r="G1204" s="237">
        <f t="shared" si="18"/>
        <v>0</v>
      </c>
    </row>
    <row r="1205" spans="1:7">
      <c r="A1205" s="45" t="s">
        <v>3145</v>
      </c>
      <c r="B1205" s="45" t="s">
        <v>2914</v>
      </c>
      <c r="C1205" s="45" t="s">
        <v>3141</v>
      </c>
      <c r="D1205" s="45" t="s">
        <v>3142</v>
      </c>
      <c r="E1205" s="45" t="s">
        <v>3146</v>
      </c>
      <c r="F1205" s="45" t="s">
        <v>584</v>
      </c>
      <c r="G1205" s="237">
        <f t="shared" si="18"/>
        <v>0</v>
      </c>
    </row>
    <row r="1206" spans="1:7">
      <c r="A1206" s="45" t="s">
        <v>3147</v>
      </c>
      <c r="B1206" s="45" t="s">
        <v>2914</v>
      </c>
      <c r="C1206" s="45" t="s">
        <v>3141</v>
      </c>
      <c r="D1206" s="45" t="s">
        <v>3142</v>
      </c>
      <c r="E1206" s="45" t="s">
        <v>3148</v>
      </c>
      <c r="F1206" s="45" t="s">
        <v>584</v>
      </c>
      <c r="G1206" s="237">
        <f t="shared" si="18"/>
        <v>0</v>
      </c>
    </row>
    <row r="1207" spans="1:7">
      <c r="A1207" s="45" t="s">
        <v>3149</v>
      </c>
      <c r="B1207" s="45" t="s">
        <v>2914</v>
      </c>
      <c r="C1207" s="45" t="s">
        <v>3141</v>
      </c>
      <c r="D1207" s="45" t="s">
        <v>3142</v>
      </c>
      <c r="E1207" s="45" t="s">
        <v>3150</v>
      </c>
      <c r="F1207" s="45" t="s">
        <v>584</v>
      </c>
      <c r="G1207" s="237">
        <f t="shared" si="18"/>
        <v>0</v>
      </c>
    </row>
    <row r="1208" spans="1:7">
      <c r="A1208" s="45" t="s">
        <v>3151</v>
      </c>
      <c r="B1208" s="45" t="s">
        <v>2914</v>
      </c>
      <c r="C1208" s="45" t="s">
        <v>3141</v>
      </c>
      <c r="D1208" s="45" t="s">
        <v>3142</v>
      </c>
      <c r="E1208" s="45" t="s">
        <v>3152</v>
      </c>
      <c r="F1208" s="45" t="s">
        <v>584</v>
      </c>
      <c r="G1208" s="237">
        <f t="shared" si="18"/>
        <v>0</v>
      </c>
    </row>
    <row r="1209" spans="1:7">
      <c r="A1209" s="45" t="s">
        <v>3153</v>
      </c>
      <c r="B1209" s="45" t="s">
        <v>2914</v>
      </c>
      <c r="C1209" s="45" t="s">
        <v>3141</v>
      </c>
      <c r="D1209" s="45" t="s">
        <v>3142</v>
      </c>
      <c r="E1209" s="45" t="s">
        <v>3154</v>
      </c>
      <c r="F1209" s="45" t="s">
        <v>584</v>
      </c>
      <c r="G1209" s="237">
        <f t="shared" si="18"/>
        <v>0</v>
      </c>
    </row>
    <row r="1210" spans="1:7">
      <c r="A1210" s="45" t="s">
        <v>3155</v>
      </c>
      <c r="B1210" s="45" t="s">
        <v>2914</v>
      </c>
      <c r="C1210" s="45" t="s">
        <v>3141</v>
      </c>
      <c r="D1210" s="45" t="s">
        <v>3142</v>
      </c>
      <c r="E1210" s="45" t="s">
        <v>3156</v>
      </c>
      <c r="F1210" s="45" t="s">
        <v>584</v>
      </c>
      <c r="G1210" s="237">
        <f t="shared" si="18"/>
        <v>0</v>
      </c>
    </row>
    <row r="1211" spans="1:7">
      <c r="A1211" s="45" t="s">
        <v>3157</v>
      </c>
      <c r="B1211" s="45" t="s">
        <v>2914</v>
      </c>
      <c r="C1211" s="45" t="s">
        <v>3141</v>
      </c>
      <c r="D1211" s="45" t="s">
        <v>3142</v>
      </c>
      <c r="E1211" s="45" t="s">
        <v>3158</v>
      </c>
      <c r="F1211" s="45" t="s">
        <v>584</v>
      </c>
      <c r="G1211" s="237">
        <f t="shared" si="18"/>
        <v>0</v>
      </c>
    </row>
    <row r="1212" spans="1:7">
      <c r="A1212" s="45" t="s">
        <v>3159</v>
      </c>
      <c r="B1212" s="45" t="s">
        <v>2914</v>
      </c>
      <c r="C1212" s="45" t="s">
        <v>3141</v>
      </c>
      <c r="D1212" s="45" t="s">
        <v>3142</v>
      </c>
      <c r="E1212" s="45" t="s">
        <v>3160</v>
      </c>
      <c r="F1212" s="45" t="s">
        <v>584</v>
      </c>
      <c r="G1212" s="237">
        <f t="shared" si="18"/>
        <v>0</v>
      </c>
    </row>
    <row r="1213" spans="1:7">
      <c r="A1213" s="45" t="s">
        <v>3161</v>
      </c>
      <c r="B1213" s="45" t="s">
        <v>2914</v>
      </c>
      <c r="C1213" s="45" t="s">
        <v>3141</v>
      </c>
      <c r="D1213" s="45" t="s">
        <v>3142</v>
      </c>
      <c r="E1213" s="45" t="s">
        <v>3162</v>
      </c>
      <c r="F1213" s="45" t="s">
        <v>584</v>
      </c>
      <c r="G1213" s="237">
        <f t="shared" si="18"/>
        <v>0</v>
      </c>
    </row>
    <row r="1214" spans="1:7">
      <c r="A1214" s="45" t="s">
        <v>3163</v>
      </c>
      <c r="B1214" s="45" t="s">
        <v>2914</v>
      </c>
      <c r="C1214" s="45" t="s">
        <v>3141</v>
      </c>
      <c r="D1214" s="45" t="s">
        <v>3142</v>
      </c>
      <c r="E1214" s="45" t="s">
        <v>3164</v>
      </c>
      <c r="F1214" s="45" t="s">
        <v>633</v>
      </c>
      <c r="G1214" s="237">
        <f t="shared" si="18"/>
        <v>0</v>
      </c>
    </row>
    <row r="1215" spans="1:7">
      <c r="A1215" s="45" t="s">
        <v>3167</v>
      </c>
      <c r="B1215" s="45" t="s">
        <v>2914</v>
      </c>
      <c r="C1215" s="45" t="s">
        <v>3165</v>
      </c>
      <c r="D1215" s="45" t="s">
        <v>3166</v>
      </c>
      <c r="E1215" s="45" t="s">
        <v>3168</v>
      </c>
      <c r="F1215" s="45" t="s">
        <v>584</v>
      </c>
      <c r="G1215" s="237">
        <f t="shared" si="18"/>
        <v>0</v>
      </c>
    </row>
    <row r="1216" spans="1:7">
      <c r="A1216" s="45" t="s">
        <v>3169</v>
      </c>
      <c r="B1216" s="45" t="s">
        <v>2914</v>
      </c>
      <c r="C1216" s="45" t="s">
        <v>3165</v>
      </c>
      <c r="D1216" s="45" t="s">
        <v>3166</v>
      </c>
      <c r="E1216" s="45" t="s">
        <v>3170</v>
      </c>
      <c r="F1216" s="45" t="s">
        <v>584</v>
      </c>
      <c r="G1216" s="237">
        <f t="shared" si="18"/>
        <v>0</v>
      </c>
    </row>
    <row r="1217" spans="1:7">
      <c r="A1217" s="45" t="s">
        <v>3171</v>
      </c>
      <c r="B1217" s="45" t="s">
        <v>2914</v>
      </c>
      <c r="C1217" s="45" t="s">
        <v>3165</v>
      </c>
      <c r="D1217" s="45" t="s">
        <v>3166</v>
      </c>
      <c r="E1217" s="45" t="s">
        <v>3172</v>
      </c>
      <c r="F1217" s="45" t="s">
        <v>584</v>
      </c>
      <c r="G1217" s="237">
        <f t="shared" si="18"/>
        <v>0</v>
      </c>
    </row>
    <row r="1218" spans="1:7">
      <c r="A1218" s="45" t="s">
        <v>3173</v>
      </c>
      <c r="B1218" s="45" t="s">
        <v>2914</v>
      </c>
      <c r="C1218" s="45" t="s">
        <v>3165</v>
      </c>
      <c r="D1218" s="45" t="s">
        <v>3166</v>
      </c>
      <c r="E1218" s="45" t="s">
        <v>3174</v>
      </c>
      <c r="F1218" s="45" t="s">
        <v>584</v>
      </c>
      <c r="G1218" s="237">
        <f t="shared" ref="G1218:G1281" si="19">IF(ISNA(MATCH(E1218,List04_oktmo_np_range,0)),0,1)</f>
        <v>0</v>
      </c>
    </row>
    <row r="1219" spans="1:7">
      <c r="A1219" s="45" t="s">
        <v>3175</v>
      </c>
      <c r="B1219" s="45" t="s">
        <v>2914</v>
      </c>
      <c r="C1219" s="45" t="s">
        <v>3165</v>
      </c>
      <c r="D1219" s="45" t="s">
        <v>3166</v>
      </c>
      <c r="E1219" s="45" t="s">
        <v>3176</v>
      </c>
      <c r="F1219" s="45" t="s">
        <v>584</v>
      </c>
      <c r="G1219" s="237">
        <f t="shared" si="19"/>
        <v>0</v>
      </c>
    </row>
    <row r="1220" spans="1:7">
      <c r="A1220" s="45" t="s">
        <v>3177</v>
      </c>
      <c r="B1220" s="45" t="s">
        <v>2914</v>
      </c>
      <c r="C1220" s="45" t="s">
        <v>3165</v>
      </c>
      <c r="D1220" s="45" t="s">
        <v>3166</v>
      </c>
      <c r="E1220" s="45" t="s">
        <v>3178</v>
      </c>
      <c r="F1220" s="45" t="s">
        <v>584</v>
      </c>
      <c r="G1220" s="237">
        <f t="shared" si="19"/>
        <v>0</v>
      </c>
    </row>
    <row r="1221" spans="1:7">
      <c r="A1221" s="45" t="s">
        <v>3179</v>
      </c>
      <c r="B1221" s="45" t="s">
        <v>2914</v>
      </c>
      <c r="C1221" s="45" t="s">
        <v>3165</v>
      </c>
      <c r="D1221" s="45" t="s">
        <v>3166</v>
      </c>
      <c r="E1221" s="45" t="s">
        <v>3180</v>
      </c>
      <c r="F1221" s="45" t="s">
        <v>584</v>
      </c>
      <c r="G1221" s="237">
        <f t="shared" si="19"/>
        <v>0</v>
      </c>
    </row>
    <row r="1222" spans="1:7">
      <c r="A1222" s="45" t="s">
        <v>3181</v>
      </c>
      <c r="B1222" s="45" t="s">
        <v>2914</v>
      </c>
      <c r="C1222" s="45" t="s">
        <v>3165</v>
      </c>
      <c r="D1222" s="45" t="s">
        <v>3166</v>
      </c>
      <c r="E1222" s="45" t="s">
        <v>3182</v>
      </c>
      <c r="F1222" s="45" t="s">
        <v>584</v>
      </c>
      <c r="G1222" s="237">
        <f t="shared" si="19"/>
        <v>0</v>
      </c>
    </row>
    <row r="1223" spans="1:7">
      <c r="A1223" s="45" t="s">
        <v>3183</v>
      </c>
      <c r="B1223" s="45" t="s">
        <v>2914</v>
      </c>
      <c r="C1223" s="45" t="s">
        <v>3165</v>
      </c>
      <c r="D1223" s="45" t="s">
        <v>3166</v>
      </c>
      <c r="E1223" s="45" t="s">
        <v>3184</v>
      </c>
      <c r="F1223" s="45" t="s">
        <v>584</v>
      </c>
      <c r="G1223" s="237">
        <f t="shared" si="19"/>
        <v>0</v>
      </c>
    </row>
    <row r="1224" spans="1:7">
      <c r="A1224" s="45" t="s">
        <v>3185</v>
      </c>
      <c r="B1224" s="45" t="s">
        <v>2914</v>
      </c>
      <c r="C1224" s="45" t="s">
        <v>3165</v>
      </c>
      <c r="D1224" s="45" t="s">
        <v>3166</v>
      </c>
      <c r="E1224" s="45" t="s">
        <v>3186</v>
      </c>
      <c r="F1224" s="45" t="s">
        <v>584</v>
      </c>
      <c r="G1224" s="237">
        <f t="shared" si="19"/>
        <v>0</v>
      </c>
    </row>
    <row r="1225" spans="1:7">
      <c r="A1225" s="45" t="s">
        <v>3187</v>
      </c>
      <c r="B1225" s="45" t="s">
        <v>2914</v>
      </c>
      <c r="C1225" s="45" t="s">
        <v>3165</v>
      </c>
      <c r="D1225" s="45" t="s">
        <v>3166</v>
      </c>
      <c r="E1225" s="45" t="s">
        <v>3188</v>
      </c>
      <c r="F1225" s="45" t="s">
        <v>584</v>
      </c>
      <c r="G1225" s="237">
        <f t="shared" si="19"/>
        <v>0</v>
      </c>
    </row>
    <row r="1226" spans="1:7">
      <c r="A1226" s="45" t="s">
        <v>3189</v>
      </c>
      <c r="B1226" s="45" t="s">
        <v>2914</v>
      </c>
      <c r="C1226" s="45" t="s">
        <v>3165</v>
      </c>
      <c r="D1226" s="45" t="s">
        <v>3166</v>
      </c>
      <c r="E1226" s="45" t="s">
        <v>3190</v>
      </c>
      <c r="F1226" s="45" t="s">
        <v>584</v>
      </c>
      <c r="G1226" s="237">
        <f t="shared" si="19"/>
        <v>0</v>
      </c>
    </row>
    <row r="1227" spans="1:7">
      <c r="A1227" s="45" t="s">
        <v>1348</v>
      </c>
      <c r="B1227" s="45" t="s">
        <v>2914</v>
      </c>
      <c r="C1227" s="45" t="s">
        <v>3165</v>
      </c>
      <c r="D1227" s="45" t="s">
        <v>3166</v>
      </c>
      <c r="E1227" s="45" t="s">
        <v>3191</v>
      </c>
      <c r="F1227" s="45" t="s">
        <v>627</v>
      </c>
      <c r="G1227" s="237">
        <f t="shared" si="19"/>
        <v>0</v>
      </c>
    </row>
    <row r="1228" spans="1:7">
      <c r="A1228" s="45" t="s">
        <v>3192</v>
      </c>
      <c r="B1228" s="45" t="s">
        <v>2914</v>
      </c>
      <c r="C1228" s="45" t="s">
        <v>3165</v>
      </c>
      <c r="D1228" s="45" t="s">
        <v>3166</v>
      </c>
      <c r="E1228" s="45" t="s">
        <v>3193</v>
      </c>
      <c r="F1228" s="45" t="s">
        <v>633</v>
      </c>
      <c r="G1228" s="237">
        <f t="shared" si="19"/>
        <v>0</v>
      </c>
    </row>
    <row r="1229" spans="1:7">
      <c r="A1229" s="45" t="s">
        <v>2257</v>
      </c>
      <c r="B1229" s="45" t="s">
        <v>2914</v>
      </c>
      <c r="C1229" s="45" t="s">
        <v>3165</v>
      </c>
      <c r="D1229" s="45" t="s">
        <v>3166</v>
      </c>
      <c r="E1229" s="45" t="s">
        <v>3194</v>
      </c>
      <c r="F1229" s="45" t="s">
        <v>633</v>
      </c>
      <c r="G1229" s="237">
        <f t="shared" si="19"/>
        <v>0</v>
      </c>
    </row>
    <row r="1230" spans="1:7">
      <c r="A1230" s="45" t="s">
        <v>3197</v>
      </c>
      <c r="B1230" s="45" t="s">
        <v>2914</v>
      </c>
      <c r="C1230" s="45" t="s">
        <v>3195</v>
      </c>
      <c r="D1230" s="45" t="s">
        <v>3196</v>
      </c>
      <c r="E1230" s="45" t="s">
        <v>3198</v>
      </c>
      <c r="F1230" s="45" t="s">
        <v>584</v>
      </c>
      <c r="G1230" s="237">
        <f t="shared" si="19"/>
        <v>0</v>
      </c>
    </row>
    <row r="1231" spans="1:7">
      <c r="A1231" s="45" t="s">
        <v>3171</v>
      </c>
      <c r="B1231" s="45" t="s">
        <v>2914</v>
      </c>
      <c r="C1231" s="45" t="s">
        <v>3195</v>
      </c>
      <c r="D1231" s="45" t="s">
        <v>3196</v>
      </c>
      <c r="E1231" s="45" t="s">
        <v>3199</v>
      </c>
      <c r="F1231" s="45" t="s">
        <v>584</v>
      </c>
      <c r="G1231" s="237">
        <f t="shared" si="19"/>
        <v>0</v>
      </c>
    </row>
    <row r="1232" spans="1:7">
      <c r="A1232" s="45" t="s">
        <v>3200</v>
      </c>
      <c r="B1232" s="45" t="s">
        <v>2914</v>
      </c>
      <c r="C1232" s="45" t="s">
        <v>3195</v>
      </c>
      <c r="D1232" s="45" t="s">
        <v>3196</v>
      </c>
      <c r="E1232" s="45" t="s">
        <v>3201</v>
      </c>
      <c r="F1232" s="45" t="s">
        <v>584</v>
      </c>
      <c r="G1232" s="237">
        <f t="shared" si="19"/>
        <v>0</v>
      </c>
    </row>
    <row r="1233" spans="1:7">
      <c r="A1233" s="45" t="s">
        <v>3202</v>
      </c>
      <c r="B1233" s="45" t="s">
        <v>2914</v>
      </c>
      <c r="C1233" s="45" t="s">
        <v>3195</v>
      </c>
      <c r="D1233" s="45" t="s">
        <v>3196</v>
      </c>
      <c r="E1233" s="45" t="s">
        <v>3203</v>
      </c>
      <c r="F1233" s="45" t="s">
        <v>584</v>
      </c>
      <c r="G1233" s="237">
        <f t="shared" si="19"/>
        <v>0</v>
      </c>
    </row>
    <row r="1234" spans="1:7">
      <c r="A1234" s="45" t="s">
        <v>3204</v>
      </c>
      <c r="B1234" s="45" t="s">
        <v>2914</v>
      </c>
      <c r="C1234" s="45" t="s">
        <v>3195</v>
      </c>
      <c r="D1234" s="45" t="s">
        <v>3196</v>
      </c>
      <c r="E1234" s="45" t="s">
        <v>3205</v>
      </c>
      <c r="F1234" s="45" t="s">
        <v>584</v>
      </c>
      <c r="G1234" s="237">
        <f t="shared" si="19"/>
        <v>0</v>
      </c>
    </row>
    <row r="1235" spans="1:7">
      <c r="A1235" s="45" t="s">
        <v>3206</v>
      </c>
      <c r="B1235" s="45" t="s">
        <v>2914</v>
      </c>
      <c r="C1235" s="45" t="s">
        <v>3195</v>
      </c>
      <c r="D1235" s="45" t="s">
        <v>3196</v>
      </c>
      <c r="E1235" s="45" t="s">
        <v>3207</v>
      </c>
      <c r="F1235" s="45" t="s">
        <v>584</v>
      </c>
      <c r="G1235" s="237">
        <f t="shared" si="19"/>
        <v>0</v>
      </c>
    </row>
    <row r="1236" spans="1:7">
      <c r="A1236" s="45" t="s">
        <v>3208</v>
      </c>
      <c r="B1236" s="45" t="s">
        <v>2914</v>
      </c>
      <c r="C1236" s="45" t="s">
        <v>3195</v>
      </c>
      <c r="D1236" s="45" t="s">
        <v>3196</v>
      </c>
      <c r="E1236" s="45" t="s">
        <v>3209</v>
      </c>
      <c r="F1236" s="45" t="s">
        <v>584</v>
      </c>
      <c r="G1236" s="237">
        <f t="shared" si="19"/>
        <v>0</v>
      </c>
    </row>
    <row r="1237" spans="1:7">
      <c r="A1237" s="45" t="s">
        <v>3210</v>
      </c>
      <c r="B1237" s="45" t="s">
        <v>2914</v>
      </c>
      <c r="C1237" s="45" t="s">
        <v>3195</v>
      </c>
      <c r="D1237" s="45" t="s">
        <v>3196</v>
      </c>
      <c r="E1237" s="45" t="s">
        <v>3211</v>
      </c>
      <c r="F1237" s="45" t="s">
        <v>584</v>
      </c>
      <c r="G1237" s="237">
        <f t="shared" si="19"/>
        <v>0</v>
      </c>
    </row>
    <row r="1238" spans="1:7">
      <c r="A1238" s="45" t="s">
        <v>3212</v>
      </c>
      <c r="B1238" s="45" t="s">
        <v>2914</v>
      </c>
      <c r="C1238" s="45" t="s">
        <v>3195</v>
      </c>
      <c r="D1238" s="45" t="s">
        <v>3196</v>
      </c>
      <c r="E1238" s="45" t="s">
        <v>3213</v>
      </c>
      <c r="F1238" s="45" t="s">
        <v>584</v>
      </c>
      <c r="G1238" s="237">
        <f t="shared" si="19"/>
        <v>0</v>
      </c>
    </row>
    <row r="1239" spans="1:7">
      <c r="A1239" s="45" t="s">
        <v>3214</v>
      </c>
      <c r="B1239" s="45" t="s">
        <v>2914</v>
      </c>
      <c r="C1239" s="45" t="s">
        <v>3195</v>
      </c>
      <c r="D1239" s="45" t="s">
        <v>3196</v>
      </c>
      <c r="E1239" s="45" t="s">
        <v>3215</v>
      </c>
      <c r="F1239" s="45" t="s">
        <v>584</v>
      </c>
      <c r="G1239" s="237">
        <f t="shared" si="19"/>
        <v>0</v>
      </c>
    </row>
    <row r="1240" spans="1:7">
      <c r="A1240" s="45" t="s">
        <v>3216</v>
      </c>
      <c r="B1240" s="45" t="s">
        <v>2914</v>
      </c>
      <c r="C1240" s="45" t="s">
        <v>3195</v>
      </c>
      <c r="D1240" s="45" t="s">
        <v>3196</v>
      </c>
      <c r="E1240" s="45" t="s">
        <v>3217</v>
      </c>
      <c r="F1240" s="45" t="s">
        <v>633</v>
      </c>
      <c r="G1240" s="237">
        <f t="shared" si="19"/>
        <v>0</v>
      </c>
    </row>
    <row r="1241" spans="1:7">
      <c r="A1241" s="45" t="s">
        <v>1737</v>
      </c>
      <c r="B1241" s="45" t="s">
        <v>2914</v>
      </c>
      <c r="C1241" s="45" t="s">
        <v>3218</v>
      </c>
      <c r="D1241" s="45" t="s">
        <v>3219</v>
      </c>
      <c r="E1241" s="45" t="s">
        <v>3220</v>
      </c>
      <c r="F1241" s="45" t="s">
        <v>584</v>
      </c>
      <c r="G1241" s="237">
        <f t="shared" si="19"/>
        <v>0</v>
      </c>
    </row>
    <row r="1242" spans="1:7">
      <c r="A1242" s="45" t="s">
        <v>3221</v>
      </c>
      <c r="B1242" s="45" t="s">
        <v>2914</v>
      </c>
      <c r="C1242" s="45" t="s">
        <v>3218</v>
      </c>
      <c r="D1242" s="45" t="s">
        <v>3219</v>
      </c>
      <c r="E1242" s="45" t="s">
        <v>3222</v>
      </c>
      <c r="F1242" s="45" t="s">
        <v>584</v>
      </c>
      <c r="G1242" s="237">
        <f t="shared" si="19"/>
        <v>0</v>
      </c>
    </row>
    <row r="1243" spans="1:7">
      <c r="A1243" s="45" t="s">
        <v>3223</v>
      </c>
      <c r="B1243" s="45" t="s">
        <v>2914</v>
      </c>
      <c r="C1243" s="45" t="s">
        <v>3218</v>
      </c>
      <c r="D1243" s="45" t="s">
        <v>3219</v>
      </c>
      <c r="E1243" s="45" t="s">
        <v>3224</v>
      </c>
      <c r="F1243" s="45" t="s">
        <v>584</v>
      </c>
      <c r="G1243" s="237">
        <f t="shared" si="19"/>
        <v>0</v>
      </c>
    </row>
    <row r="1244" spans="1:7">
      <c r="A1244" s="45" t="s">
        <v>3225</v>
      </c>
      <c r="B1244" s="45" t="s">
        <v>2914</v>
      </c>
      <c r="C1244" s="45" t="s">
        <v>3218</v>
      </c>
      <c r="D1244" s="45" t="s">
        <v>3219</v>
      </c>
      <c r="E1244" s="45" t="s">
        <v>3226</v>
      </c>
      <c r="F1244" s="45" t="s">
        <v>584</v>
      </c>
      <c r="G1244" s="237">
        <f t="shared" si="19"/>
        <v>0</v>
      </c>
    </row>
    <row r="1245" spans="1:7">
      <c r="A1245" s="45" t="s">
        <v>3227</v>
      </c>
      <c r="B1245" s="45" t="s">
        <v>2914</v>
      </c>
      <c r="C1245" s="45" t="s">
        <v>3218</v>
      </c>
      <c r="D1245" s="45" t="s">
        <v>3219</v>
      </c>
      <c r="E1245" s="45" t="s">
        <v>3228</v>
      </c>
      <c r="F1245" s="45" t="s">
        <v>584</v>
      </c>
      <c r="G1245" s="237">
        <f t="shared" si="19"/>
        <v>0</v>
      </c>
    </row>
    <row r="1246" spans="1:7">
      <c r="A1246" s="45" t="s">
        <v>3229</v>
      </c>
      <c r="B1246" s="45" t="s">
        <v>2914</v>
      </c>
      <c r="C1246" s="45" t="s">
        <v>3218</v>
      </c>
      <c r="D1246" s="45" t="s">
        <v>3219</v>
      </c>
      <c r="E1246" s="45" t="s">
        <v>3230</v>
      </c>
      <c r="F1246" s="45" t="s">
        <v>584</v>
      </c>
      <c r="G1246" s="237">
        <f t="shared" si="19"/>
        <v>0</v>
      </c>
    </row>
    <row r="1247" spans="1:7">
      <c r="A1247" s="45" t="s">
        <v>3231</v>
      </c>
      <c r="B1247" s="45" t="s">
        <v>2914</v>
      </c>
      <c r="C1247" s="45" t="s">
        <v>3218</v>
      </c>
      <c r="D1247" s="45" t="s">
        <v>3219</v>
      </c>
      <c r="E1247" s="45" t="s">
        <v>3232</v>
      </c>
      <c r="F1247" s="45" t="s">
        <v>584</v>
      </c>
      <c r="G1247" s="237">
        <f t="shared" si="19"/>
        <v>0</v>
      </c>
    </row>
    <row r="1248" spans="1:7">
      <c r="A1248" s="45" t="s">
        <v>3233</v>
      </c>
      <c r="B1248" s="45" t="s">
        <v>2914</v>
      </c>
      <c r="C1248" s="45" t="s">
        <v>3218</v>
      </c>
      <c r="D1248" s="45" t="s">
        <v>3219</v>
      </c>
      <c r="E1248" s="45" t="s">
        <v>3234</v>
      </c>
      <c r="F1248" s="45" t="s">
        <v>584</v>
      </c>
      <c r="G1248" s="237">
        <f t="shared" si="19"/>
        <v>0</v>
      </c>
    </row>
    <row r="1249" spans="1:7">
      <c r="A1249" s="45" t="s">
        <v>3235</v>
      </c>
      <c r="B1249" s="45" t="s">
        <v>2914</v>
      </c>
      <c r="C1249" s="45" t="s">
        <v>3218</v>
      </c>
      <c r="D1249" s="45" t="s">
        <v>3219</v>
      </c>
      <c r="E1249" s="45" t="s">
        <v>3236</v>
      </c>
      <c r="F1249" s="45" t="s">
        <v>627</v>
      </c>
      <c r="G1249" s="237">
        <f t="shared" si="19"/>
        <v>0</v>
      </c>
    </row>
    <row r="1250" spans="1:7">
      <c r="A1250" s="45" t="s">
        <v>3237</v>
      </c>
      <c r="B1250" s="45" t="s">
        <v>2914</v>
      </c>
      <c r="C1250" s="45" t="s">
        <v>3218</v>
      </c>
      <c r="D1250" s="45" t="s">
        <v>3219</v>
      </c>
      <c r="E1250" s="45" t="s">
        <v>3238</v>
      </c>
      <c r="F1250" s="45" t="s">
        <v>633</v>
      </c>
      <c r="G1250" s="237">
        <f t="shared" si="19"/>
        <v>0</v>
      </c>
    </row>
    <row r="1251" spans="1:7">
      <c r="A1251" s="45" t="s">
        <v>3241</v>
      </c>
      <c r="B1251" s="45" t="s">
        <v>2914</v>
      </c>
      <c r="C1251" s="45" t="s">
        <v>3239</v>
      </c>
      <c r="D1251" s="45" t="s">
        <v>3240</v>
      </c>
      <c r="E1251" s="45" t="s">
        <v>3242</v>
      </c>
      <c r="F1251" s="45" t="s">
        <v>584</v>
      </c>
      <c r="G1251" s="237">
        <f t="shared" si="19"/>
        <v>0</v>
      </c>
    </row>
    <row r="1252" spans="1:7">
      <c r="A1252" s="45" t="s">
        <v>3243</v>
      </c>
      <c r="B1252" s="45" t="s">
        <v>2914</v>
      </c>
      <c r="C1252" s="45" t="s">
        <v>3239</v>
      </c>
      <c r="D1252" s="45" t="s">
        <v>3240</v>
      </c>
      <c r="E1252" s="45" t="s">
        <v>3244</v>
      </c>
      <c r="F1252" s="45" t="s">
        <v>584</v>
      </c>
      <c r="G1252" s="237">
        <f t="shared" si="19"/>
        <v>0</v>
      </c>
    </row>
    <row r="1253" spans="1:7">
      <c r="A1253" s="45" t="s">
        <v>3245</v>
      </c>
      <c r="B1253" s="45" t="s">
        <v>2914</v>
      </c>
      <c r="C1253" s="45" t="s">
        <v>3239</v>
      </c>
      <c r="D1253" s="45" t="s">
        <v>3240</v>
      </c>
      <c r="E1253" s="45" t="s">
        <v>3246</v>
      </c>
      <c r="F1253" s="45" t="s">
        <v>584</v>
      </c>
      <c r="G1253" s="237">
        <f t="shared" si="19"/>
        <v>0</v>
      </c>
    </row>
    <row r="1254" spans="1:7">
      <c r="A1254" s="45" t="s">
        <v>3247</v>
      </c>
      <c r="B1254" s="45" t="s">
        <v>2914</v>
      </c>
      <c r="C1254" s="45" t="s">
        <v>3239</v>
      </c>
      <c r="D1254" s="45" t="s">
        <v>3240</v>
      </c>
      <c r="E1254" s="45" t="s">
        <v>3248</v>
      </c>
      <c r="F1254" s="45" t="s">
        <v>584</v>
      </c>
      <c r="G1254" s="237">
        <f t="shared" si="19"/>
        <v>0</v>
      </c>
    </row>
    <row r="1255" spans="1:7">
      <c r="A1255" s="45" t="s">
        <v>3249</v>
      </c>
      <c r="B1255" s="45" t="s">
        <v>2914</v>
      </c>
      <c r="C1255" s="45" t="s">
        <v>3239</v>
      </c>
      <c r="D1255" s="45" t="s">
        <v>3240</v>
      </c>
      <c r="E1255" s="45" t="s">
        <v>3250</v>
      </c>
      <c r="F1255" s="45" t="s">
        <v>584</v>
      </c>
      <c r="G1255" s="237">
        <f t="shared" si="19"/>
        <v>0</v>
      </c>
    </row>
    <row r="1256" spans="1:7">
      <c r="A1256" s="45" t="s">
        <v>3251</v>
      </c>
      <c r="B1256" s="45" t="s">
        <v>2914</v>
      </c>
      <c r="C1256" s="45" t="s">
        <v>3239</v>
      </c>
      <c r="D1256" s="45" t="s">
        <v>3240</v>
      </c>
      <c r="E1256" s="45" t="s">
        <v>3252</v>
      </c>
      <c r="F1256" s="45" t="s">
        <v>584</v>
      </c>
      <c r="G1256" s="237">
        <f t="shared" si="19"/>
        <v>0</v>
      </c>
    </row>
    <row r="1257" spans="1:7">
      <c r="A1257" s="45" t="s">
        <v>3253</v>
      </c>
      <c r="B1257" s="45" t="s">
        <v>2914</v>
      </c>
      <c r="C1257" s="45" t="s">
        <v>3239</v>
      </c>
      <c r="D1257" s="45" t="s">
        <v>3240</v>
      </c>
      <c r="E1257" s="45" t="s">
        <v>3254</v>
      </c>
      <c r="F1257" s="45" t="s">
        <v>584</v>
      </c>
      <c r="G1257" s="237">
        <f t="shared" si="19"/>
        <v>0</v>
      </c>
    </row>
    <row r="1258" spans="1:7">
      <c r="A1258" s="45" t="s">
        <v>3255</v>
      </c>
      <c r="B1258" s="45" t="s">
        <v>2914</v>
      </c>
      <c r="C1258" s="45" t="s">
        <v>3239</v>
      </c>
      <c r="D1258" s="45" t="s">
        <v>3240</v>
      </c>
      <c r="E1258" s="45" t="s">
        <v>3256</v>
      </c>
      <c r="F1258" s="45" t="s">
        <v>584</v>
      </c>
      <c r="G1258" s="237">
        <f t="shared" si="19"/>
        <v>0</v>
      </c>
    </row>
    <row r="1259" spans="1:7">
      <c r="A1259" s="45" t="s">
        <v>3257</v>
      </c>
      <c r="B1259" s="45" t="s">
        <v>2914</v>
      </c>
      <c r="C1259" s="45" t="s">
        <v>3239</v>
      </c>
      <c r="D1259" s="45" t="s">
        <v>3240</v>
      </c>
      <c r="E1259" s="45" t="s">
        <v>3258</v>
      </c>
      <c r="F1259" s="45" t="s">
        <v>584</v>
      </c>
      <c r="G1259" s="237">
        <f t="shared" si="19"/>
        <v>0</v>
      </c>
    </row>
    <row r="1260" spans="1:7">
      <c r="A1260" s="45" t="s">
        <v>3259</v>
      </c>
      <c r="B1260" s="45" t="s">
        <v>2914</v>
      </c>
      <c r="C1260" s="45" t="s">
        <v>3239</v>
      </c>
      <c r="D1260" s="45" t="s">
        <v>3240</v>
      </c>
      <c r="E1260" s="45" t="s">
        <v>3260</v>
      </c>
      <c r="F1260" s="45" t="s">
        <v>584</v>
      </c>
      <c r="G1260" s="237">
        <f t="shared" si="19"/>
        <v>0</v>
      </c>
    </row>
    <row r="1261" spans="1:7">
      <c r="A1261" s="45" t="s">
        <v>2955</v>
      </c>
      <c r="B1261" s="45" t="s">
        <v>2914</v>
      </c>
      <c r="C1261" s="45" t="s">
        <v>3239</v>
      </c>
      <c r="D1261" s="45" t="s">
        <v>3240</v>
      </c>
      <c r="E1261" s="45" t="s">
        <v>3261</v>
      </c>
      <c r="F1261" s="45" t="s">
        <v>584</v>
      </c>
      <c r="G1261" s="237">
        <f t="shared" si="19"/>
        <v>0</v>
      </c>
    </row>
    <row r="1262" spans="1:7">
      <c r="A1262" s="45" t="s">
        <v>3262</v>
      </c>
      <c r="B1262" s="45" t="s">
        <v>2914</v>
      </c>
      <c r="C1262" s="45" t="s">
        <v>3239</v>
      </c>
      <c r="D1262" s="45" t="s">
        <v>3240</v>
      </c>
      <c r="E1262" s="45" t="s">
        <v>3263</v>
      </c>
      <c r="F1262" s="45" t="s">
        <v>584</v>
      </c>
      <c r="G1262" s="237">
        <f t="shared" si="19"/>
        <v>0</v>
      </c>
    </row>
    <row r="1263" spans="1:7">
      <c r="A1263" s="45" t="s">
        <v>2087</v>
      </c>
      <c r="B1263" s="45" t="s">
        <v>2914</v>
      </c>
      <c r="C1263" s="45" t="s">
        <v>3239</v>
      </c>
      <c r="D1263" s="45" t="s">
        <v>3240</v>
      </c>
      <c r="E1263" s="45" t="s">
        <v>3264</v>
      </c>
      <c r="F1263" s="45" t="s">
        <v>584</v>
      </c>
      <c r="G1263" s="237">
        <f t="shared" si="19"/>
        <v>0</v>
      </c>
    </row>
    <row r="1264" spans="1:7">
      <c r="A1264" s="45" t="s">
        <v>3265</v>
      </c>
      <c r="B1264" s="45" t="s">
        <v>2914</v>
      </c>
      <c r="C1264" s="45" t="s">
        <v>3239</v>
      </c>
      <c r="D1264" s="45" t="s">
        <v>3240</v>
      </c>
      <c r="E1264" s="45" t="s">
        <v>3266</v>
      </c>
      <c r="F1264" s="45" t="s">
        <v>584</v>
      </c>
      <c r="G1264" s="237">
        <f t="shared" si="19"/>
        <v>0</v>
      </c>
    </row>
    <row r="1265" spans="1:7">
      <c r="A1265" s="45" t="s">
        <v>3267</v>
      </c>
      <c r="B1265" s="45" t="s">
        <v>2914</v>
      </c>
      <c r="C1265" s="45" t="s">
        <v>3239</v>
      </c>
      <c r="D1265" s="45" t="s">
        <v>3240</v>
      </c>
      <c r="E1265" s="45" t="s">
        <v>3268</v>
      </c>
      <c r="F1265" s="45" t="s">
        <v>584</v>
      </c>
      <c r="G1265" s="237">
        <f t="shared" si="19"/>
        <v>0</v>
      </c>
    </row>
    <row r="1266" spans="1:7">
      <c r="A1266" s="45" t="s">
        <v>3269</v>
      </c>
      <c r="B1266" s="45" t="s">
        <v>2914</v>
      </c>
      <c r="C1266" s="45" t="s">
        <v>3239</v>
      </c>
      <c r="D1266" s="45" t="s">
        <v>3240</v>
      </c>
      <c r="E1266" s="45" t="s">
        <v>3270</v>
      </c>
      <c r="F1266" s="45" t="s">
        <v>584</v>
      </c>
      <c r="G1266" s="237">
        <f t="shared" si="19"/>
        <v>0</v>
      </c>
    </row>
    <row r="1267" spans="1:7">
      <c r="A1267" s="45" t="s">
        <v>3271</v>
      </c>
      <c r="B1267" s="45" t="s">
        <v>2914</v>
      </c>
      <c r="C1267" s="45" t="s">
        <v>3239</v>
      </c>
      <c r="D1267" s="45" t="s">
        <v>3240</v>
      </c>
      <c r="E1267" s="45" t="s">
        <v>3272</v>
      </c>
      <c r="F1267" s="45" t="s">
        <v>584</v>
      </c>
      <c r="G1267" s="237">
        <f t="shared" si="19"/>
        <v>0</v>
      </c>
    </row>
    <row r="1268" spans="1:7">
      <c r="A1268" s="45" t="s">
        <v>3273</v>
      </c>
      <c r="B1268" s="45" t="s">
        <v>2914</v>
      </c>
      <c r="C1268" s="45" t="s">
        <v>3239</v>
      </c>
      <c r="D1268" s="45" t="s">
        <v>3240</v>
      </c>
      <c r="E1268" s="45" t="s">
        <v>3274</v>
      </c>
      <c r="F1268" s="45" t="s">
        <v>584</v>
      </c>
      <c r="G1268" s="237">
        <f t="shared" si="19"/>
        <v>0</v>
      </c>
    </row>
    <row r="1269" spans="1:7">
      <c r="A1269" s="45" t="s">
        <v>3275</v>
      </c>
      <c r="B1269" s="45" t="s">
        <v>2914</v>
      </c>
      <c r="C1269" s="45" t="s">
        <v>3239</v>
      </c>
      <c r="D1269" s="45" t="s">
        <v>3240</v>
      </c>
      <c r="E1269" s="45" t="s">
        <v>3276</v>
      </c>
      <c r="F1269" s="45" t="s">
        <v>584</v>
      </c>
      <c r="G1269" s="237">
        <f t="shared" si="19"/>
        <v>0</v>
      </c>
    </row>
    <row r="1270" spans="1:7">
      <c r="A1270" s="45" t="s">
        <v>3277</v>
      </c>
      <c r="B1270" s="45" t="s">
        <v>2914</v>
      </c>
      <c r="C1270" s="45" t="s">
        <v>3239</v>
      </c>
      <c r="D1270" s="45" t="s">
        <v>3240</v>
      </c>
      <c r="E1270" s="45" t="s">
        <v>3278</v>
      </c>
      <c r="F1270" s="45" t="s">
        <v>584</v>
      </c>
      <c r="G1270" s="237">
        <f t="shared" si="19"/>
        <v>0</v>
      </c>
    </row>
    <row r="1271" spans="1:7">
      <c r="A1271" s="45" t="s">
        <v>3279</v>
      </c>
      <c r="B1271" s="45" t="s">
        <v>2914</v>
      </c>
      <c r="C1271" s="45" t="s">
        <v>3239</v>
      </c>
      <c r="D1271" s="45" t="s">
        <v>3240</v>
      </c>
      <c r="E1271" s="45" t="s">
        <v>3280</v>
      </c>
      <c r="F1271" s="45" t="s">
        <v>584</v>
      </c>
      <c r="G1271" s="237">
        <f t="shared" si="19"/>
        <v>0</v>
      </c>
    </row>
    <row r="1272" spans="1:7">
      <c r="A1272" s="45" t="s">
        <v>3281</v>
      </c>
      <c r="B1272" s="45" t="s">
        <v>2914</v>
      </c>
      <c r="C1272" s="45" t="s">
        <v>3239</v>
      </c>
      <c r="D1272" s="45" t="s">
        <v>3240</v>
      </c>
      <c r="E1272" s="45" t="s">
        <v>3282</v>
      </c>
      <c r="F1272" s="45" t="s">
        <v>584</v>
      </c>
      <c r="G1272" s="237">
        <f t="shared" si="19"/>
        <v>0</v>
      </c>
    </row>
    <row r="1273" spans="1:7">
      <c r="A1273" s="45" t="s">
        <v>3283</v>
      </c>
      <c r="B1273" s="45" t="s">
        <v>2914</v>
      </c>
      <c r="C1273" s="45" t="s">
        <v>3239</v>
      </c>
      <c r="D1273" s="45" t="s">
        <v>3240</v>
      </c>
      <c r="E1273" s="45" t="s">
        <v>3284</v>
      </c>
      <c r="F1273" s="45" t="s">
        <v>584</v>
      </c>
      <c r="G1273" s="237">
        <f t="shared" si="19"/>
        <v>0</v>
      </c>
    </row>
    <row r="1274" spans="1:7">
      <c r="A1274" s="45" t="s">
        <v>3285</v>
      </c>
      <c r="B1274" s="45" t="s">
        <v>2914</v>
      </c>
      <c r="C1274" s="45" t="s">
        <v>3239</v>
      </c>
      <c r="D1274" s="45" t="s">
        <v>3240</v>
      </c>
      <c r="E1274" s="45" t="s">
        <v>3286</v>
      </c>
      <c r="F1274" s="45" t="s">
        <v>584</v>
      </c>
      <c r="G1274" s="237">
        <f t="shared" si="19"/>
        <v>0</v>
      </c>
    </row>
    <row r="1275" spans="1:7">
      <c r="A1275" s="45" t="s">
        <v>3287</v>
      </c>
      <c r="B1275" s="45" t="s">
        <v>2914</v>
      </c>
      <c r="C1275" s="45" t="s">
        <v>3239</v>
      </c>
      <c r="D1275" s="45" t="s">
        <v>3240</v>
      </c>
      <c r="E1275" s="45" t="s">
        <v>3288</v>
      </c>
      <c r="F1275" s="45" t="s">
        <v>584</v>
      </c>
      <c r="G1275" s="237">
        <f t="shared" si="19"/>
        <v>0</v>
      </c>
    </row>
    <row r="1276" spans="1:7">
      <c r="A1276" s="45" t="s">
        <v>3289</v>
      </c>
      <c r="B1276" s="45" t="s">
        <v>2914</v>
      </c>
      <c r="C1276" s="45" t="s">
        <v>3239</v>
      </c>
      <c r="D1276" s="45" t="s">
        <v>3240</v>
      </c>
      <c r="E1276" s="45" t="s">
        <v>3290</v>
      </c>
      <c r="F1276" s="45" t="s">
        <v>584</v>
      </c>
      <c r="G1276" s="237">
        <f t="shared" si="19"/>
        <v>0</v>
      </c>
    </row>
    <row r="1277" spans="1:7">
      <c r="A1277" s="45" t="s">
        <v>3291</v>
      </c>
      <c r="B1277" s="45" t="s">
        <v>2914</v>
      </c>
      <c r="C1277" s="45" t="s">
        <v>3239</v>
      </c>
      <c r="D1277" s="45" t="s">
        <v>3240</v>
      </c>
      <c r="E1277" s="45" t="s">
        <v>3292</v>
      </c>
      <c r="F1277" s="45" t="s">
        <v>584</v>
      </c>
      <c r="G1277" s="237">
        <f t="shared" si="19"/>
        <v>0</v>
      </c>
    </row>
    <row r="1278" spans="1:7">
      <c r="A1278" s="45" t="s">
        <v>3293</v>
      </c>
      <c r="B1278" s="45" t="s">
        <v>2914</v>
      </c>
      <c r="C1278" s="45" t="s">
        <v>3239</v>
      </c>
      <c r="D1278" s="45" t="s">
        <v>3240</v>
      </c>
      <c r="E1278" s="45" t="s">
        <v>3294</v>
      </c>
      <c r="F1278" s="45" t="s">
        <v>584</v>
      </c>
      <c r="G1278" s="237">
        <f t="shared" si="19"/>
        <v>0</v>
      </c>
    </row>
    <row r="1279" spans="1:7">
      <c r="A1279" s="45" t="s">
        <v>3103</v>
      </c>
      <c r="B1279" s="45" t="s">
        <v>2914</v>
      </c>
      <c r="C1279" s="45" t="s">
        <v>3239</v>
      </c>
      <c r="D1279" s="45" t="s">
        <v>3240</v>
      </c>
      <c r="E1279" s="45" t="s">
        <v>3295</v>
      </c>
      <c r="F1279" s="45" t="s">
        <v>584</v>
      </c>
      <c r="G1279" s="237">
        <f t="shared" si="19"/>
        <v>0</v>
      </c>
    </row>
    <row r="1280" spans="1:7">
      <c r="A1280" s="45" t="s">
        <v>3296</v>
      </c>
      <c r="B1280" s="45" t="s">
        <v>2914</v>
      </c>
      <c r="C1280" s="45" t="s">
        <v>3239</v>
      </c>
      <c r="D1280" s="45" t="s">
        <v>3240</v>
      </c>
      <c r="E1280" s="45" t="s">
        <v>3297</v>
      </c>
      <c r="F1280" s="45" t="s">
        <v>2474</v>
      </c>
      <c r="G1280" s="237">
        <f t="shared" si="19"/>
        <v>0</v>
      </c>
    </row>
    <row r="1281" spans="1:7">
      <c r="A1281" s="45" t="s">
        <v>3298</v>
      </c>
      <c r="B1281" s="45" t="s">
        <v>2914</v>
      </c>
      <c r="C1281" s="45" t="s">
        <v>3239</v>
      </c>
      <c r="D1281" s="45" t="s">
        <v>3240</v>
      </c>
      <c r="E1281" s="45" t="s">
        <v>3299</v>
      </c>
      <c r="F1281" s="45" t="s">
        <v>627</v>
      </c>
      <c r="G1281" s="237">
        <f t="shared" si="19"/>
        <v>0</v>
      </c>
    </row>
    <row r="1282" spans="1:7">
      <c r="A1282" s="45" t="s">
        <v>3300</v>
      </c>
      <c r="B1282" s="45" t="s">
        <v>2914</v>
      </c>
      <c r="C1282" s="45" t="s">
        <v>3239</v>
      </c>
      <c r="D1282" s="45" t="s">
        <v>3240</v>
      </c>
      <c r="E1282" s="45" t="s">
        <v>3301</v>
      </c>
      <c r="F1282" s="45" t="s">
        <v>633</v>
      </c>
      <c r="G1282" s="237">
        <f t="shared" ref="G1282:G1345" si="20">IF(ISNA(MATCH(E1282,List04_oktmo_np_range,0)),0,1)</f>
        <v>0</v>
      </c>
    </row>
    <row r="1283" spans="1:7">
      <c r="A1283" s="45" t="s">
        <v>3302</v>
      </c>
      <c r="B1283" s="45" t="s">
        <v>2914</v>
      </c>
      <c r="C1283" s="45" t="s">
        <v>3239</v>
      </c>
      <c r="D1283" s="45" t="s">
        <v>3240</v>
      </c>
      <c r="E1283" s="45" t="s">
        <v>3303</v>
      </c>
      <c r="F1283" s="45" t="s">
        <v>3304</v>
      </c>
      <c r="G1283" s="237">
        <f t="shared" si="20"/>
        <v>0</v>
      </c>
    </row>
    <row r="1284" spans="1:7">
      <c r="A1284" s="45" t="s">
        <v>3307</v>
      </c>
      <c r="B1284" s="45" t="s">
        <v>2914</v>
      </c>
      <c r="C1284" s="45" t="s">
        <v>3305</v>
      </c>
      <c r="D1284" s="45" t="s">
        <v>3306</v>
      </c>
      <c r="E1284" s="45" t="s">
        <v>3308</v>
      </c>
      <c r="F1284" s="45" t="s">
        <v>584</v>
      </c>
      <c r="G1284" s="237">
        <f t="shared" si="20"/>
        <v>0</v>
      </c>
    </row>
    <row r="1285" spans="1:7">
      <c r="A1285" s="45" t="s">
        <v>3309</v>
      </c>
      <c r="B1285" s="45" t="s">
        <v>2914</v>
      </c>
      <c r="C1285" s="45" t="s">
        <v>3305</v>
      </c>
      <c r="D1285" s="45" t="s">
        <v>3306</v>
      </c>
      <c r="E1285" s="45" t="s">
        <v>3310</v>
      </c>
      <c r="F1285" s="45" t="s">
        <v>584</v>
      </c>
      <c r="G1285" s="237">
        <f t="shared" si="20"/>
        <v>0</v>
      </c>
    </row>
    <row r="1286" spans="1:7">
      <c r="A1286" s="45" t="s">
        <v>3311</v>
      </c>
      <c r="B1286" s="45" t="s">
        <v>2914</v>
      </c>
      <c r="C1286" s="45" t="s">
        <v>3305</v>
      </c>
      <c r="D1286" s="45" t="s">
        <v>3306</v>
      </c>
      <c r="E1286" s="45" t="s">
        <v>3312</v>
      </c>
      <c r="F1286" s="45" t="s">
        <v>584</v>
      </c>
      <c r="G1286" s="237">
        <f t="shared" si="20"/>
        <v>0</v>
      </c>
    </row>
    <row r="1287" spans="1:7">
      <c r="A1287" s="45" t="s">
        <v>3313</v>
      </c>
      <c r="B1287" s="45" t="s">
        <v>2914</v>
      </c>
      <c r="C1287" s="45" t="s">
        <v>3305</v>
      </c>
      <c r="D1287" s="45" t="s">
        <v>3306</v>
      </c>
      <c r="E1287" s="45" t="s">
        <v>3314</v>
      </c>
      <c r="F1287" s="45" t="s">
        <v>584</v>
      </c>
      <c r="G1287" s="237">
        <f t="shared" si="20"/>
        <v>0</v>
      </c>
    </row>
    <row r="1288" spans="1:7">
      <c r="A1288" s="45" t="s">
        <v>3315</v>
      </c>
      <c r="B1288" s="45" t="s">
        <v>2914</v>
      </c>
      <c r="C1288" s="45" t="s">
        <v>3305</v>
      </c>
      <c r="D1288" s="45" t="s">
        <v>3306</v>
      </c>
      <c r="E1288" s="45" t="s">
        <v>3316</v>
      </c>
      <c r="F1288" s="45" t="s">
        <v>584</v>
      </c>
      <c r="G1288" s="237">
        <f t="shared" si="20"/>
        <v>0</v>
      </c>
    </row>
    <row r="1289" spans="1:7">
      <c r="A1289" s="45" t="s">
        <v>3317</v>
      </c>
      <c r="B1289" s="45" t="s">
        <v>2914</v>
      </c>
      <c r="C1289" s="45" t="s">
        <v>3305</v>
      </c>
      <c r="D1289" s="45" t="s">
        <v>3306</v>
      </c>
      <c r="E1289" s="45" t="s">
        <v>3318</v>
      </c>
      <c r="F1289" s="45" t="s">
        <v>584</v>
      </c>
      <c r="G1289" s="237">
        <f t="shared" si="20"/>
        <v>0</v>
      </c>
    </row>
    <row r="1290" spans="1:7">
      <c r="A1290" s="45" t="s">
        <v>3321</v>
      </c>
      <c r="B1290" s="45" t="s">
        <v>2914</v>
      </c>
      <c r="C1290" s="45" t="s">
        <v>3319</v>
      </c>
      <c r="D1290" s="45" t="s">
        <v>3320</v>
      </c>
      <c r="E1290" s="45" t="s">
        <v>3322</v>
      </c>
      <c r="F1290" s="45" t="s">
        <v>584</v>
      </c>
      <c r="G1290" s="237">
        <f t="shared" si="20"/>
        <v>0</v>
      </c>
    </row>
    <row r="1291" spans="1:7">
      <c r="A1291" s="45" t="s">
        <v>3323</v>
      </c>
      <c r="B1291" s="45" t="s">
        <v>2914</v>
      </c>
      <c r="C1291" s="45" t="s">
        <v>3319</v>
      </c>
      <c r="D1291" s="45" t="s">
        <v>3320</v>
      </c>
      <c r="E1291" s="45" t="s">
        <v>3324</v>
      </c>
      <c r="F1291" s="45" t="s">
        <v>627</v>
      </c>
      <c r="G1291" s="237">
        <f t="shared" si="20"/>
        <v>0</v>
      </c>
    </row>
    <row r="1292" spans="1:7">
      <c r="A1292" s="45" t="s">
        <v>3327</v>
      </c>
      <c r="B1292" s="45" t="s">
        <v>2914</v>
      </c>
      <c r="C1292" s="45" t="s">
        <v>3325</v>
      </c>
      <c r="D1292" s="45" t="s">
        <v>3326</v>
      </c>
      <c r="E1292" s="45" t="s">
        <v>3328</v>
      </c>
      <c r="F1292" s="45" t="s">
        <v>584</v>
      </c>
      <c r="G1292" s="237">
        <f t="shared" si="20"/>
        <v>0</v>
      </c>
    </row>
    <row r="1293" spans="1:7">
      <c r="A1293" s="45" t="s">
        <v>3329</v>
      </c>
      <c r="B1293" s="45" t="s">
        <v>2914</v>
      </c>
      <c r="C1293" s="45" t="s">
        <v>3325</v>
      </c>
      <c r="D1293" s="45" t="s">
        <v>3326</v>
      </c>
      <c r="E1293" s="45" t="s">
        <v>3330</v>
      </c>
      <c r="F1293" s="45" t="s">
        <v>584</v>
      </c>
      <c r="G1293" s="237">
        <f t="shared" si="20"/>
        <v>0</v>
      </c>
    </row>
    <row r="1294" spans="1:7">
      <c r="A1294" s="45" t="s">
        <v>3331</v>
      </c>
      <c r="B1294" s="45" t="s">
        <v>2914</v>
      </c>
      <c r="C1294" s="45" t="s">
        <v>3325</v>
      </c>
      <c r="D1294" s="45" t="s">
        <v>3326</v>
      </c>
      <c r="E1294" s="45" t="s">
        <v>3332</v>
      </c>
      <c r="F1294" s="45" t="s">
        <v>584</v>
      </c>
      <c r="G1294" s="237">
        <f t="shared" si="20"/>
        <v>0</v>
      </c>
    </row>
    <row r="1295" spans="1:7">
      <c r="A1295" s="45" t="s">
        <v>3333</v>
      </c>
      <c r="B1295" s="45" t="s">
        <v>2914</v>
      </c>
      <c r="C1295" s="45" t="s">
        <v>3325</v>
      </c>
      <c r="D1295" s="45" t="s">
        <v>3326</v>
      </c>
      <c r="E1295" s="45" t="s">
        <v>3334</v>
      </c>
      <c r="F1295" s="45" t="s">
        <v>584</v>
      </c>
      <c r="G1295" s="237">
        <f t="shared" si="20"/>
        <v>0</v>
      </c>
    </row>
    <row r="1296" spans="1:7">
      <c r="A1296" s="45" t="s">
        <v>3335</v>
      </c>
      <c r="B1296" s="45" t="s">
        <v>2914</v>
      </c>
      <c r="C1296" s="45" t="s">
        <v>3325</v>
      </c>
      <c r="D1296" s="45" t="s">
        <v>3326</v>
      </c>
      <c r="E1296" s="45" t="s">
        <v>3336</v>
      </c>
      <c r="F1296" s="45" t="s">
        <v>584</v>
      </c>
      <c r="G1296" s="237">
        <f t="shared" si="20"/>
        <v>0</v>
      </c>
    </row>
    <row r="1297" spans="1:7">
      <c r="A1297" s="45" t="s">
        <v>1042</v>
      </c>
      <c r="B1297" s="45" t="s">
        <v>2914</v>
      </c>
      <c r="C1297" s="45" t="s">
        <v>3325</v>
      </c>
      <c r="D1297" s="45" t="s">
        <v>3326</v>
      </c>
      <c r="E1297" s="45" t="s">
        <v>3337</v>
      </c>
      <c r="F1297" s="45" t="s">
        <v>584</v>
      </c>
      <c r="G1297" s="237">
        <f t="shared" si="20"/>
        <v>0</v>
      </c>
    </row>
    <row r="1298" spans="1:7">
      <c r="A1298" s="45" t="s">
        <v>1282</v>
      </c>
      <c r="B1298" s="45" t="s">
        <v>2914</v>
      </c>
      <c r="C1298" s="45" t="s">
        <v>3325</v>
      </c>
      <c r="D1298" s="45" t="s">
        <v>3326</v>
      </c>
      <c r="E1298" s="45" t="s">
        <v>3338</v>
      </c>
      <c r="F1298" s="45" t="s">
        <v>633</v>
      </c>
      <c r="G1298" s="237">
        <f t="shared" si="20"/>
        <v>0</v>
      </c>
    </row>
    <row r="1299" spans="1:7">
      <c r="A1299" s="45" t="s">
        <v>3341</v>
      </c>
      <c r="B1299" s="45" t="s">
        <v>2914</v>
      </c>
      <c r="C1299" s="45" t="s">
        <v>3339</v>
      </c>
      <c r="D1299" s="45" t="s">
        <v>3340</v>
      </c>
      <c r="E1299" s="45" t="s">
        <v>3342</v>
      </c>
      <c r="F1299" s="45" t="s">
        <v>584</v>
      </c>
      <c r="G1299" s="237">
        <f t="shared" si="20"/>
        <v>0</v>
      </c>
    </row>
    <row r="1300" spans="1:7">
      <c r="A1300" s="45" t="s">
        <v>3343</v>
      </c>
      <c r="B1300" s="45" t="s">
        <v>2914</v>
      </c>
      <c r="C1300" s="45" t="s">
        <v>3339</v>
      </c>
      <c r="D1300" s="45" t="s">
        <v>3340</v>
      </c>
      <c r="E1300" s="45" t="s">
        <v>3344</v>
      </c>
      <c r="F1300" s="45" t="s">
        <v>584</v>
      </c>
      <c r="G1300" s="237">
        <f t="shared" si="20"/>
        <v>0</v>
      </c>
    </row>
    <row r="1301" spans="1:7">
      <c r="A1301" s="45" t="s">
        <v>3345</v>
      </c>
      <c r="B1301" s="45" t="s">
        <v>2914</v>
      </c>
      <c r="C1301" s="45" t="s">
        <v>3339</v>
      </c>
      <c r="D1301" s="45" t="s">
        <v>3340</v>
      </c>
      <c r="E1301" s="45" t="s">
        <v>3346</v>
      </c>
      <c r="F1301" s="45" t="s">
        <v>584</v>
      </c>
      <c r="G1301" s="237">
        <f t="shared" si="20"/>
        <v>0</v>
      </c>
    </row>
    <row r="1302" spans="1:7">
      <c r="A1302" s="45" t="s">
        <v>3347</v>
      </c>
      <c r="B1302" s="45" t="s">
        <v>2914</v>
      </c>
      <c r="C1302" s="45" t="s">
        <v>3339</v>
      </c>
      <c r="D1302" s="45" t="s">
        <v>3340</v>
      </c>
      <c r="E1302" s="45" t="s">
        <v>3348</v>
      </c>
      <c r="F1302" s="45" t="s">
        <v>584</v>
      </c>
      <c r="G1302" s="237">
        <f t="shared" si="20"/>
        <v>0</v>
      </c>
    </row>
    <row r="1303" spans="1:7">
      <c r="A1303" s="45" t="s">
        <v>3349</v>
      </c>
      <c r="B1303" s="45" t="s">
        <v>2914</v>
      </c>
      <c r="C1303" s="45" t="s">
        <v>3339</v>
      </c>
      <c r="D1303" s="45" t="s">
        <v>3340</v>
      </c>
      <c r="E1303" s="45" t="s">
        <v>3350</v>
      </c>
      <c r="F1303" s="45" t="s">
        <v>584</v>
      </c>
      <c r="G1303" s="237">
        <f t="shared" si="20"/>
        <v>0</v>
      </c>
    </row>
    <row r="1304" spans="1:7">
      <c r="A1304" s="45" t="s">
        <v>3351</v>
      </c>
      <c r="B1304" s="45" t="s">
        <v>2914</v>
      </c>
      <c r="C1304" s="45" t="s">
        <v>3339</v>
      </c>
      <c r="D1304" s="45" t="s">
        <v>3340</v>
      </c>
      <c r="E1304" s="45" t="s">
        <v>3352</v>
      </c>
      <c r="F1304" s="45" t="s">
        <v>584</v>
      </c>
      <c r="G1304" s="237">
        <f t="shared" si="20"/>
        <v>0</v>
      </c>
    </row>
    <row r="1305" spans="1:7">
      <c r="A1305" s="45" t="s">
        <v>3353</v>
      </c>
      <c r="B1305" s="45" t="s">
        <v>2914</v>
      </c>
      <c r="C1305" s="45" t="s">
        <v>3339</v>
      </c>
      <c r="D1305" s="45" t="s">
        <v>3340</v>
      </c>
      <c r="E1305" s="45" t="s">
        <v>3354</v>
      </c>
      <c r="F1305" s="45" t="s">
        <v>633</v>
      </c>
      <c r="G1305" s="237">
        <f t="shared" si="20"/>
        <v>0</v>
      </c>
    </row>
    <row r="1306" spans="1:7">
      <c r="A1306" s="45" t="s">
        <v>3357</v>
      </c>
      <c r="B1306" s="45" t="s">
        <v>2914</v>
      </c>
      <c r="C1306" s="45" t="s">
        <v>3355</v>
      </c>
      <c r="D1306" s="45" t="s">
        <v>3356</v>
      </c>
      <c r="E1306" s="45" t="s">
        <v>3358</v>
      </c>
      <c r="F1306" s="45" t="s">
        <v>584</v>
      </c>
      <c r="G1306" s="237">
        <f t="shared" si="20"/>
        <v>0</v>
      </c>
    </row>
    <row r="1307" spans="1:7">
      <c r="A1307" s="45" t="s">
        <v>3359</v>
      </c>
      <c r="B1307" s="45" t="s">
        <v>2914</v>
      </c>
      <c r="C1307" s="45" t="s">
        <v>3355</v>
      </c>
      <c r="D1307" s="45" t="s">
        <v>3356</v>
      </c>
      <c r="E1307" s="45" t="s">
        <v>3360</v>
      </c>
      <c r="F1307" s="45" t="s">
        <v>584</v>
      </c>
      <c r="G1307" s="237">
        <f t="shared" si="20"/>
        <v>0</v>
      </c>
    </row>
    <row r="1308" spans="1:7">
      <c r="A1308" s="45" t="s">
        <v>3361</v>
      </c>
      <c r="B1308" s="45" t="s">
        <v>2914</v>
      </c>
      <c r="C1308" s="45" t="s">
        <v>3355</v>
      </c>
      <c r="D1308" s="45" t="s">
        <v>3356</v>
      </c>
      <c r="E1308" s="45" t="s">
        <v>3362</v>
      </c>
      <c r="F1308" s="45" t="s">
        <v>584</v>
      </c>
      <c r="G1308" s="237">
        <f t="shared" si="20"/>
        <v>0</v>
      </c>
    </row>
    <row r="1309" spans="1:7">
      <c r="A1309" s="45" t="s">
        <v>3363</v>
      </c>
      <c r="B1309" s="45" t="s">
        <v>2914</v>
      </c>
      <c r="C1309" s="45" t="s">
        <v>3355</v>
      </c>
      <c r="D1309" s="45" t="s">
        <v>3356</v>
      </c>
      <c r="E1309" s="45" t="s">
        <v>3364</v>
      </c>
      <c r="F1309" s="45" t="s">
        <v>584</v>
      </c>
      <c r="G1309" s="237">
        <f t="shared" si="20"/>
        <v>0</v>
      </c>
    </row>
    <row r="1310" spans="1:7">
      <c r="A1310" s="45" t="s">
        <v>3365</v>
      </c>
      <c r="B1310" s="45" t="s">
        <v>2914</v>
      </c>
      <c r="C1310" s="45" t="s">
        <v>3355</v>
      </c>
      <c r="D1310" s="45" t="s">
        <v>3356</v>
      </c>
      <c r="E1310" s="45" t="s">
        <v>3366</v>
      </c>
      <c r="F1310" s="45" t="s">
        <v>633</v>
      </c>
      <c r="G1310" s="237">
        <f t="shared" si="20"/>
        <v>0</v>
      </c>
    </row>
    <row r="1311" spans="1:7">
      <c r="A1311" s="45" t="s">
        <v>3369</v>
      </c>
      <c r="B1311" s="45" t="s">
        <v>2914</v>
      </c>
      <c r="C1311" s="45" t="s">
        <v>3367</v>
      </c>
      <c r="D1311" s="45" t="s">
        <v>3368</v>
      </c>
      <c r="E1311" s="45" t="s">
        <v>3370</v>
      </c>
      <c r="F1311" s="45" t="s">
        <v>584</v>
      </c>
      <c r="G1311" s="237">
        <f t="shared" si="20"/>
        <v>0</v>
      </c>
    </row>
    <row r="1312" spans="1:7">
      <c r="A1312" s="45" t="s">
        <v>2957</v>
      </c>
      <c r="B1312" s="45" t="s">
        <v>2914</v>
      </c>
      <c r="C1312" s="45" t="s">
        <v>3367</v>
      </c>
      <c r="D1312" s="45" t="s">
        <v>3368</v>
      </c>
      <c r="E1312" s="45" t="s">
        <v>3371</v>
      </c>
      <c r="F1312" s="45" t="s">
        <v>584</v>
      </c>
      <c r="G1312" s="237">
        <f t="shared" si="20"/>
        <v>0</v>
      </c>
    </row>
    <row r="1313" spans="1:7">
      <c r="A1313" s="45" t="s">
        <v>3372</v>
      </c>
      <c r="B1313" s="45" t="s">
        <v>2914</v>
      </c>
      <c r="C1313" s="45" t="s">
        <v>3367</v>
      </c>
      <c r="D1313" s="45" t="s">
        <v>3368</v>
      </c>
      <c r="E1313" s="45" t="s">
        <v>3373</v>
      </c>
      <c r="F1313" s="45" t="s">
        <v>584</v>
      </c>
      <c r="G1313" s="237">
        <f t="shared" si="20"/>
        <v>0</v>
      </c>
    </row>
    <row r="1314" spans="1:7">
      <c r="A1314" s="45" t="s">
        <v>3206</v>
      </c>
      <c r="B1314" s="45" t="s">
        <v>2914</v>
      </c>
      <c r="C1314" s="45" t="s">
        <v>3367</v>
      </c>
      <c r="D1314" s="45" t="s">
        <v>3368</v>
      </c>
      <c r="E1314" s="45" t="s">
        <v>3374</v>
      </c>
      <c r="F1314" s="45" t="s">
        <v>584</v>
      </c>
      <c r="G1314" s="237">
        <f t="shared" si="20"/>
        <v>0</v>
      </c>
    </row>
    <row r="1315" spans="1:7">
      <c r="A1315" s="45" t="s">
        <v>3375</v>
      </c>
      <c r="B1315" s="45" t="s">
        <v>2914</v>
      </c>
      <c r="C1315" s="45" t="s">
        <v>3367</v>
      </c>
      <c r="D1315" s="45" t="s">
        <v>3368</v>
      </c>
      <c r="E1315" s="45" t="s">
        <v>3376</v>
      </c>
      <c r="F1315" s="45" t="s">
        <v>584</v>
      </c>
      <c r="G1315" s="237">
        <f t="shared" si="20"/>
        <v>0</v>
      </c>
    </row>
    <row r="1316" spans="1:7">
      <c r="A1316" s="45" t="s">
        <v>3076</v>
      </c>
      <c r="B1316" s="45" t="s">
        <v>2914</v>
      </c>
      <c r="C1316" s="45" t="s">
        <v>3367</v>
      </c>
      <c r="D1316" s="45" t="s">
        <v>3368</v>
      </c>
      <c r="E1316" s="45" t="s">
        <v>3377</v>
      </c>
      <c r="F1316" s="45" t="s">
        <v>584</v>
      </c>
      <c r="G1316" s="237">
        <f t="shared" si="20"/>
        <v>0</v>
      </c>
    </row>
    <row r="1317" spans="1:7">
      <c r="A1317" s="45" t="s">
        <v>1323</v>
      </c>
      <c r="B1317" s="45" t="s">
        <v>2914</v>
      </c>
      <c r="C1317" s="45" t="s">
        <v>3367</v>
      </c>
      <c r="D1317" s="45" t="s">
        <v>3368</v>
      </c>
      <c r="E1317" s="45" t="s">
        <v>3378</v>
      </c>
      <c r="F1317" s="45" t="s">
        <v>584</v>
      </c>
      <c r="G1317" s="237">
        <f t="shared" si="20"/>
        <v>0</v>
      </c>
    </row>
    <row r="1318" spans="1:7">
      <c r="A1318" s="45" t="s">
        <v>3379</v>
      </c>
      <c r="B1318" s="45" t="s">
        <v>2914</v>
      </c>
      <c r="C1318" s="45" t="s">
        <v>3367</v>
      </c>
      <c r="D1318" s="45" t="s">
        <v>3368</v>
      </c>
      <c r="E1318" s="45" t="s">
        <v>3380</v>
      </c>
      <c r="F1318" s="45" t="s">
        <v>584</v>
      </c>
      <c r="G1318" s="237">
        <f t="shared" si="20"/>
        <v>0</v>
      </c>
    </row>
    <row r="1319" spans="1:7">
      <c r="A1319" s="45" t="s">
        <v>3381</v>
      </c>
      <c r="B1319" s="45" t="s">
        <v>2914</v>
      </c>
      <c r="C1319" s="45" t="s">
        <v>3367</v>
      </c>
      <c r="D1319" s="45" t="s">
        <v>3368</v>
      </c>
      <c r="E1319" s="45" t="s">
        <v>3382</v>
      </c>
      <c r="F1319" s="45" t="s">
        <v>584</v>
      </c>
      <c r="G1319" s="237">
        <f t="shared" si="20"/>
        <v>0</v>
      </c>
    </row>
    <row r="1320" spans="1:7">
      <c r="A1320" s="45" t="s">
        <v>3383</v>
      </c>
      <c r="B1320" s="45" t="s">
        <v>2914</v>
      </c>
      <c r="C1320" s="45" t="s">
        <v>3367</v>
      </c>
      <c r="D1320" s="45" t="s">
        <v>3368</v>
      </c>
      <c r="E1320" s="45" t="s">
        <v>3384</v>
      </c>
      <c r="F1320" s="45" t="s">
        <v>584</v>
      </c>
      <c r="G1320" s="237">
        <f t="shared" si="20"/>
        <v>0</v>
      </c>
    </row>
    <row r="1321" spans="1:7">
      <c r="A1321" s="45" t="s">
        <v>3385</v>
      </c>
      <c r="B1321" s="45" t="s">
        <v>2914</v>
      </c>
      <c r="C1321" s="45" t="s">
        <v>3367</v>
      </c>
      <c r="D1321" s="45" t="s">
        <v>3368</v>
      </c>
      <c r="E1321" s="45" t="s">
        <v>3386</v>
      </c>
      <c r="F1321" s="45" t="s">
        <v>584</v>
      </c>
      <c r="G1321" s="237">
        <f t="shared" si="20"/>
        <v>0</v>
      </c>
    </row>
    <row r="1322" spans="1:7">
      <c r="A1322" s="45" t="s">
        <v>3387</v>
      </c>
      <c r="B1322" s="45" t="s">
        <v>2914</v>
      </c>
      <c r="C1322" s="45" t="s">
        <v>3367</v>
      </c>
      <c r="D1322" s="45" t="s">
        <v>3368</v>
      </c>
      <c r="E1322" s="45" t="s">
        <v>3388</v>
      </c>
      <c r="F1322" s="45" t="s">
        <v>584</v>
      </c>
      <c r="G1322" s="237">
        <f t="shared" si="20"/>
        <v>0</v>
      </c>
    </row>
    <row r="1323" spans="1:7">
      <c r="A1323" s="45" t="s">
        <v>3389</v>
      </c>
      <c r="B1323" s="45" t="s">
        <v>2914</v>
      </c>
      <c r="C1323" s="45" t="s">
        <v>3367</v>
      </c>
      <c r="D1323" s="45" t="s">
        <v>3368</v>
      </c>
      <c r="E1323" s="45" t="s">
        <v>3390</v>
      </c>
      <c r="F1323" s="45" t="s">
        <v>627</v>
      </c>
      <c r="G1323" s="237">
        <f t="shared" si="20"/>
        <v>0</v>
      </c>
    </row>
    <row r="1324" spans="1:7">
      <c r="A1324" s="45" t="s">
        <v>3393</v>
      </c>
      <c r="B1324" s="45" t="s">
        <v>2914</v>
      </c>
      <c r="C1324" s="45" t="s">
        <v>3391</v>
      </c>
      <c r="D1324" s="45" t="s">
        <v>3392</v>
      </c>
      <c r="E1324" s="45" t="s">
        <v>3394</v>
      </c>
      <c r="F1324" s="45" t="s">
        <v>584</v>
      </c>
      <c r="G1324" s="237">
        <f t="shared" si="20"/>
        <v>0</v>
      </c>
    </row>
    <row r="1325" spans="1:7">
      <c r="A1325" s="45" t="s">
        <v>3249</v>
      </c>
      <c r="B1325" s="45" t="s">
        <v>2914</v>
      </c>
      <c r="C1325" s="45" t="s">
        <v>3391</v>
      </c>
      <c r="D1325" s="45" t="s">
        <v>3392</v>
      </c>
      <c r="E1325" s="45" t="s">
        <v>3395</v>
      </c>
      <c r="F1325" s="45" t="s">
        <v>584</v>
      </c>
      <c r="G1325" s="237">
        <f t="shared" si="20"/>
        <v>0</v>
      </c>
    </row>
    <row r="1326" spans="1:7">
      <c r="A1326" s="45" t="s">
        <v>3251</v>
      </c>
      <c r="B1326" s="45" t="s">
        <v>2914</v>
      </c>
      <c r="C1326" s="45" t="s">
        <v>3391</v>
      </c>
      <c r="D1326" s="45" t="s">
        <v>3392</v>
      </c>
      <c r="E1326" s="45" t="s">
        <v>3396</v>
      </c>
      <c r="F1326" s="45" t="s">
        <v>584</v>
      </c>
      <c r="G1326" s="237">
        <f t="shared" si="20"/>
        <v>0</v>
      </c>
    </row>
    <row r="1327" spans="1:7">
      <c r="A1327" s="45" t="s">
        <v>3397</v>
      </c>
      <c r="B1327" s="45" t="s">
        <v>2914</v>
      </c>
      <c r="C1327" s="45" t="s">
        <v>3391</v>
      </c>
      <c r="D1327" s="45" t="s">
        <v>3392</v>
      </c>
      <c r="E1327" s="45" t="s">
        <v>3398</v>
      </c>
      <c r="F1327" s="45" t="s">
        <v>584</v>
      </c>
      <c r="G1327" s="237">
        <f t="shared" si="20"/>
        <v>0</v>
      </c>
    </row>
    <row r="1328" spans="1:7">
      <c r="A1328" s="45" t="s">
        <v>3399</v>
      </c>
      <c r="B1328" s="45" t="s">
        <v>2914</v>
      </c>
      <c r="C1328" s="45" t="s">
        <v>3391</v>
      </c>
      <c r="D1328" s="45" t="s">
        <v>3392</v>
      </c>
      <c r="E1328" s="45" t="s">
        <v>3400</v>
      </c>
      <c r="F1328" s="45" t="s">
        <v>584</v>
      </c>
      <c r="G1328" s="237">
        <f t="shared" si="20"/>
        <v>0</v>
      </c>
    </row>
    <row r="1329" spans="1:7">
      <c r="A1329" s="45" t="s">
        <v>3401</v>
      </c>
      <c r="B1329" s="45" t="s">
        <v>2914</v>
      </c>
      <c r="C1329" s="45" t="s">
        <v>3391</v>
      </c>
      <c r="D1329" s="45" t="s">
        <v>3392</v>
      </c>
      <c r="E1329" s="45" t="s">
        <v>3402</v>
      </c>
      <c r="F1329" s="45" t="s">
        <v>584</v>
      </c>
      <c r="G1329" s="237">
        <f t="shared" si="20"/>
        <v>0</v>
      </c>
    </row>
    <row r="1330" spans="1:7">
      <c r="A1330" s="45" t="s">
        <v>3403</v>
      </c>
      <c r="B1330" s="45" t="s">
        <v>2914</v>
      </c>
      <c r="C1330" s="45" t="s">
        <v>3391</v>
      </c>
      <c r="D1330" s="45" t="s">
        <v>3392</v>
      </c>
      <c r="E1330" s="45" t="s">
        <v>3404</v>
      </c>
      <c r="F1330" s="45" t="s">
        <v>584</v>
      </c>
      <c r="G1330" s="237">
        <f t="shared" si="20"/>
        <v>0</v>
      </c>
    </row>
    <row r="1331" spans="1:7">
      <c r="A1331" s="45" t="s">
        <v>3405</v>
      </c>
      <c r="B1331" s="45" t="s">
        <v>2914</v>
      </c>
      <c r="C1331" s="45" t="s">
        <v>3391</v>
      </c>
      <c r="D1331" s="45" t="s">
        <v>3392</v>
      </c>
      <c r="E1331" s="45" t="s">
        <v>3406</v>
      </c>
      <c r="F1331" s="45" t="s">
        <v>584</v>
      </c>
      <c r="G1331" s="237">
        <f t="shared" si="20"/>
        <v>0</v>
      </c>
    </row>
    <row r="1332" spans="1:7">
      <c r="A1332" s="45" t="s">
        <v>3407</v>
      </c>
      <c r="B1332" s="45" t="s">
        <v>2914</v>
      </c>
      <c r="C1332" s="45" t="s">
        <v>3391</v>
      </c>
      <c r="D1332" s="45" t="s">
        <v>3392</v>
      </c>
      <c r="E1332" s="45" t="s">
        <v>3408</v>
      </c>
      <c r="F1332" s="45" t="s">
        <v>584</v>
      </c>
      <c r="G1332" s="237">
        <f t="shared" si="20"/>
        <v>0</v>
      </c>
    </row>
    <row r="1333" spans="1:7">
      <c r="A1333" s="45" t="s">
        <v>3409</v>
      </c>
      <c r="B1333" s="45" t="s">
        <v>2914</v>
      </c>
      <c r="C1333" s="45" t="s">
        <v>3391</v>
      </c>
      <c r="D1333" s="45" t="s">
        <v>3392</v>
      </c>
      <c r="E1333" s="45" t="s">
        <v>3410</v>
      </c>
      <c r="F1333" s="45" t="s">
        <v>584</v>
      </c>
      <c r="G1333" s="237">
        <f t="shared" si="20"/>
        <v>0</v>
      </c>
    </row>
    <row r="1334" spans="1:7">
      <c r="A1334" s="45" t="s">
        <v>3411</v>
      </c>
      <c r="B1334" s="45" t="s">
        <v>2914</v>
      </c>
      <c r="C1334" s="45" t="s">
        <v>3391</v>
      </c>
      <c r="D1334" s="45" t="s">
        <v>3392</v>
      </c>
      <c r="E1334" s="45" t="s">
        <v>3412</v>
      </c>
      <c r="F1334" s="45" t="s">
        <v>584</v>
      </c>
      <c r="G1334" s="237">
        <f t="shared" si="20"/>
        <v>0</v>
      </c>
    </row>
    <row r="1335" spans="1:7">
      <c r="A1335" s="45" t="s">
        <v>3413</v>
      </c>
      <c r="B1335" s="45" t="s">
        <v>2914</v>
      </c>
      <c r="C1335" s="45" t="s">
        <v>3391</v>
      </c>
      <c r="D1335" s="45" t="s">
        <v>3392</v>
      </c>
      <c r="E1335" s="45" t="s">
        <v>3414</v>
      </c>
      <c r="F1335" s="45" t="s">
        <v>584</v>
      </c>
      <c r="G1335" s="237">
        <f t="shared" si="20"/>
        <v>0</v>
      </c>
    </row>
    <row r="1336" spans="1:7">
      <c r="A1336" s="45" t="s">
        <v>3415</v>
      </c>
      <c r="B1336" s="45" t="s">
        <v>2914</v>
      </c>
      <c r="C1336" s="45" t="s">
        <v>3391</v>
      </c>
      <c r="D1336" s="45" t="s">
        <v>3392</v>
      </c>
      <c r="E1336" s="45" t="s">
        <v>3416</v>
      </c>
      <c r="F1336" s="45" t="s">
        <v>584</v>
      </c>
      <c r="G1336" s="237">
        <f t="shared" si="20"/>
        <v>0</v>
      </c>
    </row>
    <row r="1337" spans="1:7">
      <c r="A1337" s="45" t="s">
        <v>3417</v>
      </c>
      <c r="B1337" s="45" t="s">
        <v>2914</v>
      </c>
      <c r="C1337" s="45" t="s">
        <v>3391</v>
      </c>
      <c r="D1337" s="45" t="s">
        <v>3392</v>
      </c>
      <c r="E1337" s="45" t="s">
        <v>3418</v>
      </c>
      <c r="F1337" s="45" t="s">
        <v>584</v>
      </c>
      <c r="G1337" s="237">
        <f t="shared" si="20"/>
        <v>0</v>
      </c>
    </row>
    <row r="1338" spans="1:7">
      <c r="A1338" s="45" t="s">
        <v>3419</v>
      </c>
      <c r="B1338" s="45" t="s">
        <v>2914</v>
      </c>
      <c r="C1338" s="45" t="s">
        <v>3391</v>
      </c>
      <c r="D1338" s="45" t="s">
        <v>3392</v>
      </c>
      <c r="E1338" s="45" t="s">
        <v>3420</v>
      </c>
      <c r="F1338" s="45" t="s">
        <v>584</v>
      </c>
      <c r="G1338" s="237">
        <f t="shared" si="20"/>
        <v>0</v>
      </c>
    </row>
    <row r="1339" spans="1:7">
      <c r="A1339" s="45" t="s">
        <v>3421</v>
      </c>
      <c r="B1339" s="45" t="s">
        <v>2914</v>
      </c>
      <c r="C1339" s="45" t="s">
        <v>3391</v>
      </c>
      <c r="D1339" s="45" t="s">
        <v>3392</v>
      </c>
      <c r="E1339" s="45" t="s">
        <v>3422</v>
      </c>
      <c r="F1339" s="45" t="s">
        <v>584</v>
      </c>
      <c r="G1339" s="237">
        <f t="shared" si="20"/>
        <v>0</v>
      </c>
    </row>
    <row r="1340" spans="1:7">
      <c r="A1340" s="45" t="s">
        <v>3423</v>
      </c>
      <c r="B1340" s="45" t="s">
        <v>2914</v>
      </c>
      <c r="C1340" s="45" t="s">
        <v>3391</v>
      </c>
      <c r="D1340" s="45" t="s">
        <v>3392</v>
      </c>
      <c r="E1340" s="45" t="s">
        <v>3424</v>
      </c>
      <c r="F1340" s="45" t="s">
        <v>584</v>
      </c>
      <c r="G1340" s="237">
        <f t="shared" si="20"/>
        <v>0</v>
      </c>
    </row>
    <row r="1341" spans="1:7">
      <c r="A1341" s="45" t="s">
        <v>3425</v>
      </c>
      <c r="B1341" s="45" t="s">
        <v>2914</v>
      </c>
      <c r="C1341" s="45" t="s">
        <v>3391</v>
      </c>
      <c r="D1341" s="45" t="s">
        <v>3392</v>
      </c>
      <c r="E1341" s="45" t="s">
        <v>3426</v>
      </c>
      <c r="F1341" s="45" t="s">
        <v>584</v>
      </c>
      <c r="G1341" s="237">
        <f t="shared" si="20"/>
        <v>0</v>
      </c>
    </row>
    <row r="1342" spans="1:7">
      <c r="A1342" s="45" t="s">
        <v>3427</v>
      </c>
      <c r="B1342" s="45" t="s">
        <v>2914</v>
      </c>
      <c r="C1342" s="45" t="s">
        <v>3391</v>
      </c>
      <c r="D1342" s="45" t="s">
        <v>3392</v>
      </c>
      <c r="E1342" s="45" t="s">
        <v>3428</v>
      </c>
      <c r="F1342" s="45" t="s">
        <v>633</v>
      </c>
      <c r="G1342" s="237">
        <f t="shared" si="20"/>
        <v>0</v>
      </c>
    </row>
    <row r="1343" spans="1:7">
      <c r="A1343" s="45" t="s">
        <v>3432</v>
      </c>
      <c r="B1343" s="45" t="s">
        <v>3429</v>
      </c>
      <c r="C1343" s="45" t="s">
        <v>3430</v>
      </c>
      <c r="D1343" s="45" t="s">
        <v>3431</v>
      </c>
      <c r="E1343" s="45" t="s">
        <v>3433</v>
      </c>
      <c r="F1343" s="45" t="s">
        <v>584</v>
      </c>
      <c r="G1343" s="237">
        <f t="shared" si="20"/>
        <v>0</v>
      </c>
    </row>
    <row r="1344" spans="1:7">
      <c r="A1344" s="45" t="s">
        <v>3127</v>
      </c>
      <c r="B1344" s="45" t="s">
        <v>3429</v>
      </c>
      <c r="C1344" s="45" t="s">
        <v>3430</v>
      </c>
      <c r="D1344" s="45" t="s">
        <v>3431</v>
      </c>
      <c r="E1344" s="45" t="s">
        <v>3434</v>
      </c>
      <c r="F1344" s="45" t="s">
        <v>584</v>
      </c>
      <c r="G1344" s="237">
        <f t="shared" si="20"/>
        <v>0</v>
      </c>
    </row>
    <row r="1345" spans="1:7">
      <c r="A1345" s="45" t="s">
        <v>3435</v>
      </c>
      <c r="B1345" s="45" t="s">
        <v>3429</v>
      </c>
      <c r="C1345" s="45" t="s">
        <v>3430</v>
      </c>
      <c r="D1345" s="45" t="s">
        <v>3431</v>
      </c>
      <c r="E1345" s="45" t="s">
        <v>3436</v>
      </c>
      <c r="F1345" s="45" t="s">
        <v>584</v>
      </c>
      <c r="G1345" s="237">
        <f t="shared" si="20"/>
        <v>0</v>
      </c>
    </row>
    <row r="1346" spans="1:7">
      <c r="A1346" s="45" t="s">
        <v>3437</v>
      </c>
      <c r="B1346" s="45" t="s">
        <v>3429</v>
      </c>
      <c r="C1346" s="45" t="s">
        <v>3430</v>
      </c>
      <c r="D1346" s="45" t="s">
        <v>3431</v>
      </c>
      <c r="E1346" s="45" t="s">
        <v>3438</v>
      </c>
      <c r="F1346" s="45" t="s">
        <v>584</v>
      </c>
      <c r="G1346" s="237">
        <f t="shared" ref="G1346:G1409" si="21">IF(ISNA(MATCH(E1346,List04_oktmo_np_range,0)),0,1)</f>
        <v>0</v>
      </c>
    </row>
    <row r="1347" spans="1:7">
      <c r="A1347" s="45" t="s">
        <v>3439</v>
      </c>
      <c r="B1347" s="45" t="s">
        <v>3429</v>
      </c>
      <c r="C1347" s="45" t="s">
        <v>3430</v>
      </c>
      <c r="D1347" s="45" t="s">
        <v>3431</v>
      </c>
      <c r="E1347" s="45" t="s">
        <v>3440</v>
      </c>
      <c r="F1347" s="45" t="s">
        <v>584</v>
      </c>
      <c r="G1347" s="237">
        <f t="shared" si="21"/>
        <v>0</v>
      </c>
    </row>
    <row r="1348" spans="1:7">
      <c r="A1348" s="45" t="s">
        <v>3441</v>
      </c>
      <c r="B1348" s="45" t="s">
        <v>3429</v>
      </c>
      <c r="C1348" s="45" t="s">
        <v>3430</v>
      </c>
      <c r="D1348" s="45" t="s">
        <v>3431</v>
      </c>
      <c r="E1348" s="45" t="s">
        <v>3442</v>
      </c>
      <c r="F1348" s="45" t="s">
        <v>584</v>
      </c>
      <c r="G1348" s="237">
        <f t="shared" si="21"/>
        <v>0</v>
      </c>
    </row>
    <row r="1349" spans="1:7">
      <c r="A1349" s="45" t="s">
        <v>3443</v>
      </c>
      <c r="B1349" s="45" t="s">
        <v>3429</v>
      </c>
      <c r="C1349" s="45" t="s">
        <v>3430</v>
      </c>
      <c r="D1349" s="45" t="s">
        <v>3431</v>
      </c>
      <c r="E1349" s="45" t="s">
        <v>3444</v>
      </c>
      <c r="F1349" s="45" t="s">
        <v>633</v>
      </c>
      <c r="G1349" s="237">
        <f t="shared" si="21"/>
        <v>0</v>
      </c>
    </row>
    <row r="1350" spans="1:7">
      <c r="A1350" s="45" t="s">
        <v>3447</v>
      </c>
      <c r="B1350" s="45" t="s">
        <v>3429</v>
      </c>
      <c r="C1350" s="45" t="s">
        <v>3445</v>
      </c>
      <c r="D1350" s="45" t="s">
        <v>3446</v>
      </c>
      <c r="E1350" s="45" t="s">
        <v>3448</v>
      </c>
      <c r="F1350" s="45" t="s">
        <v>584</v>
      </c>
      <c r="G1350" s="237">
        <f t="shared" si="21"/>
        <v>0</v>
      </c>
    </row>
    <row r="1351" spans="1:7">
      <c r="A1351" s="45" t="s">
        <v>3449</v>
      </c>
      <c r="B1351" s="45" t="s">
        <v>3429</v>
      </c>
      <c r="C1351" s="45" t="s">
        <v>3445</v>
      </c>
      <c r="D1351" s="45" t="s">
        <v>3446</v>
      </c>
      <c r="E1351" s="45" t="s">
        <v>3450</v>
      </c>
      <c r="F1351" s="45" t="s">
        <v>584</v>
      </c>
      <c r="G1351" s="237">
        <f t="shared" si="21"/>
        <v>0</v>
      </c>
    </row>
    <row r="1352" spans="1:7">
      <c r="A1352" s="45" t="s">
        <v>2652</v>
      </c>
      <c r="B1352" s="45" t="s">
        <v>3429</v>
      </c>
      <c r="C1352" s="45" t="s">
        <v>3445</v>
      </c>
      <c r="D1352" s="45" t="s">
        <v>3446</v>
      </c>
      <c r="E1352" s="45" t="s">
        <v>3451</v>
      </c>
      <c r="F1352" s="45" t="s">
        <v>584</v>
      </c>
      <c r="G1352" s="237">
        <f t="shared" si="21"/>
        <v>0</v>
      </c>
    </row>
    <row r="1353" spans="1:7">
      <c r="A1353" s="45" t="s">
        <v>3452</v>
      </c>
      <c r="B1353" s="45" t="s">
        <v>3429</v>
      </c>
      <c r="C1353" s="45" t="s">
        <v>3445</v>
      </c>
      <c r="D1353" s="45" t="s">
        <v>3446</v>
      </c>
      <c r="E1353" s="45" t="s">
        <v>3453</v>
      </c>
      <c r="F1353" s="45" t="s">
        <v>584</v>
      </c>
      <c r="G1353" s="237">
        <f t="shared" si="21"/>
        <v>0</v>
      </c>
    </row>
    <row r="1354" spans="1:7">
      <c r="A1354" s="45" t="s">
        <v>3454</v>
      </c>
      <c r="B1354" s="45" t="s">
        <v>3429</v>
      </c>
      <c r="C1354" s="45" t="s">
        <v>3445</v>
      </c>
      <c r="D1354" s="45" t="s">
        <v>3446</v>
      </c>
      <c r="E1354" s="45" t="s">
        <v>3455</v>
      </c>
      <c r="F1354" s="45" t="s">
        <v>584</v>
      </c>
      <c r="G1354" s="237">
        <f t="shared" si="21"/>
        <v>0</v>
      </c>
    </row>
    <row r="1355" spans="1:7">
      <c r="A1355" s="45" t="s">
        <v>3456</v>
      </c>
      <c r="B1355" s="45" t="s">
        <v>3429</v>
      </c>
      <c r="C1355" s="45" t="s">
        <v>3445</v>
      </c>
      <c r="D1355" s="45" t="s">
        <v>3446</v>
      </c>
      <c r="E1355" s="45" t="s">
        <v>3457</v>
      </c>
      <c r="F1355" s="45" t="s">
        <v>584</v>
      </c>
      <c r="G1355" s="237">
        <f t="shared" si="21"/>
        <v>0</v>
      </c>
    </row>
    <row r="1356" spans="1:7">
      <c r="A1356" s="45" t="s">
        <v>3458</v>
      </c>
      <c r="B1356" s="45" t="s">
        <v>3429</v>
      </c>
      <c r="C1356" s="45" t="s">
        <v>3445</v>
      </c>
      <c r="D1356" s="45" t="s">
        <v>3446</v>
      </c>
      <c r="E1356" s="45" t="s">
        <v>3459</v>
      </c>
      <c r="F1356" s="45" t="s">
        <v>584</v>
      </c>
      <c r="G1356" s="237">
        <f t="shared" si="21"/>
        <v>0</v>
      </c>
    </row>
    <row r="1357" spans="1:7">
      <c r="A1357" s="45" t="s">
        <v>3460</v>
      </c>
      <c r="B1357" s="45" t="s">
        <v>3429</v>
      </c>
      <c r="C1357" s="45" t="s">
        <v>3445</v>
      </c>
      <c r="D1357" s="45" t="s">
        <v>3446</v>
      </c>
      <c r="E1357" s="45" t="s">
        <v>3461</v>
      </c>
      <c r="F1357" s="45" t="s">
        <v>584</v>
      </c>
      <c r="G1357" s="237">
        <f t="shared" si="21"/>
        <v>0</v>
      </c>
    </row>
    <row r="1358" spans="1:7">
      <c r="A1358" s="45" t="s">
        <v>3462</v>
      </c>
      <c r="B1358" s="45" t="s">
        <v>3429</v>
      </c>
      <c r="C1358" s="45" t="s">
        <v>3445</v>
      </c>
      <c r="D1358" s="45" t="s">
        <v>3446</v>
      </c>
      <c r="E1358" s="45" t="s">
        <v>3463</v>
      </c>
      <c r="F1358" s="45" t="s">
        <v>584</v>
      </c>
      <c r="G1358" s="237">
        <f t="shared" si="21"/>
        <v>0</v>
      </c>
    </row>
    <row r="1359" spans="1:7">
      <c r="A1359" s="45" t="s">
        <v>3464</v>
      </c>
      <c r="B1359" s="45" t="s">
        <v>3429</v>
      </c>
      <c r="C1359" s="45" t="s">
        <v>3445</v>
      </c>
      <c r="D1359" s="45" t="s">
        <v>3446</v>
      </c>
      <c r="E1359" s="45" t="s">
        <v>3465</v>
      </c>
      <c r="F1359" s="45" t="s">
        <v>584</v>
      </c>
      <c r="G1359" s="237">
        <f t="shared" si="21"/>
        <v>0</v>
      </c>
    </row>
    <row r="1360" spans="1:7">
      <c r="A1360" s="45" t="s">
        <v>2455</v>
      </c>
      <c r="B1360" s="45" t="s">
        <v>3429</v>
      </c>
      <c r="C1360" s="45" t="s">
        <v>3445</v>
      </c>
      <c r="D1360" s="45" t="s">
        <v>3446</v>
      </c>
      <c r="E1360" s="45" t="s">
        <v>3466</v>
      </c>
      <c r="F1360" s="45" t="s">
        <v>584</v>
      </c>
      <c r="G1360" s="237">
        <f t="shared" si="21"/>
        <v>0</v>
      </c>
    </row>
    <row r="1361" spans="1:7">
      <c r="A1361" s="45" t="s">
        <v>3467</v>
      </c>
      <c r="B1361" s="45" t="s">
        <v>3429</v>
      </c>
      <c r="C1361" s="45" t="s">
        <v>3445</v>
      </c>
      <c r="D1361" s="45" t="s">
        <v>3446</v>
      </c>
      <c r="E1361" s="45" t="s">
        <v>3468</v>
      </c>
      <c r="F1361" s="45" t="s">
        <v>584</v>
      </c>
      <c r="G1361" s="237">
        <f t="shared" si="21"/>
        <v>0</v>
      </c>
    </row>
    <row r="1362" spans="1:7">
      <c r="A1362" s="45" t="s">
        <v>3469</v>
      </c>
      <c r="B1362" s="45" t="s">
        <v>3429</v>
      </c>
      <c r="C1362" s="45" t="s">
        <v>3445</v>
      </c>
      <c r="D1362" s="45" t="s">
        <v>3446</v>
      </c>
      <c r="E1362" s="45" t="s">
        <v>3470</v>
      </c>
      <c r="F1362" s="45" t="s">
        <v>584</v>
      </c>
      <c r="G1362" s="237">
        <f t="shared" si="21"/>
        <v>0</v>
      </c>
    </row>
    <row r="1363" spans="1:7">
      <c r="A1363" s="45" t="s">
        <v>3471</v>
      </c>
      <c r="B1363" s="45" t="s">
        <v>3429</v>
      </c>
      <c r="C1363" s="45" t="s">
        <v>3445</v>
      </c>
      <c r="D1363" s="45" t="s">
        <v>3446</v>
      </c>
      <c r="E1363" s="45" t="s">
        <v>3472</v>
      </c>
      <c r="F1363" s="45" t="s">
        <v>584</v>
      </c>
      <c r="G1363" s="237">
        <f t="shared" si="21"/>
        <v>0</v>
      </c>
    </row>
    <row r="1364" spans="1:7">
      <c r="A1364" s="45" t="s">
        <v>3473</v>
      </c>
      <c r="B1364" s="45" t="s">
        <v>3429</v>
      </c>
      <c r="C1364" s="45" t="s">
        <v>3445</v>
      </c>
      <c r="D1364" s="45" t="s">
        <v>3446</v>
      </c>
      <c r="E1364" s="45" t="s">
        <v>3474</v>
      </c>
      <c r="F1364" s="45" t="s">
        <v>584</v>
      </c>
      <c r="G1364" s="237">
        <f t="shared" si="21"/>
        <v>0</v>
      </c>
    </row>
    <row r="1365" spans="1:7">
      <c r="A1365" s="45" t="s">
        <v>3475</v>
      </c>
      <c r="B1365" s="45" t="s">
        <v>3429</v>
      </c>
      <c r="C1365" s="45" t="s">
        <v>3445</v>
      </c>
      <c r="D1365" s="45" t="s">
        <v>3446</v>
      </c>
      <c r="E1365" s="45" t="s">
        <v>3476</v>
      </c>
      <c r="F1365" s="45" t="s">
        <v>584</v>
      </c>
      <c r="G1365" s="237">
        <f t="shared" si="21"/>
        <v>0</v>
      </c>
    </row>
    <row r="1366" spans="1:7">
      <c r="A1366" s="45" t="s">
        <v>3477</v>
      </c>
      <c r="B1366" s="45" t="s">
        <v>3429</v>
      </c>
      <c r="C1366" s="45" t="s">
        <v>3445</v>
      </c>
      <c r="D1366" s="45" t="s">
        <v>3446</v>
      </c>
      <c r="E1366" s="45" t="s">
        <v>3478</v>
      </c>
      <c r="F1366" s="45" t="s">
        <v>584</v>
      </c>
      <c r="G1366" s="237">
        <f t="shared" si="21"/>
        <v>0</v>
      </c>
    </row>
    <row r="1367" spans="1:7">
      <c r="A1367" s="45" t="s">
        <v>3481</v>
      </c>
      <c r="B1367" s="45" t="s">
        <v>3429</v>
      </c>
      <c r="C1367" s="45" t="s">
        <v>3479</v>
      </c>
      <c r="D1367" s="45" t="s">
        <v>3480</v>
      </c>
      <c r="E1367" s="45" t="s">
        <v>3482</v>
      </c>
      <c r="F1367" s="45" t="s">
        <v>584</v>
      </c>
      <c r="G1367" s="237">
        <f t="shared" si="21"/>
        <v>0</v>
      </c>
    </row>
    <row r="1368" spans="1:7">
      <c r="A1368" s="45" t="s">
        <v>3483</v>
      </c>
      <c r="B1368" s="45" t="s">
        <v>3429</v>
      </c>
      <c r="C1368" s="45" t="s">
        <v>3479</v>
      </c>
      <c r="D1368" s="45" t="s">
        <v>3480</v>
      </c>
      <c r="E1368" s="45" t="s">
        <v>3484</v>
      </c>
      <c r="F1368" s="45" t="s">
        <v>584</v>
      </c>
      <c r="G1368" s="237">
        <f t="shared" si="21"/>
        <v>0</v>
      </c>
    </row>
    <row r="1369" spans="1:7">
      <c r="A1369" s="45" t="s">
        <v>3485</v>
      </c>
      <c r="B1369" s="45" t="s">
        <v>3429</v>
      </c>
      <c r="C1369" s="45" t="s">
        <v>3479</v>
      </c>
      <c r="D1369" s="45" t="s">
        <v>3480</v>
      </c>
      <c r="E1369" s="45" t="s">
        <v>3486</v>
      </c>
      <c r="F1369" s="45" t="s">
        <v>584</v>
      </c>
      <c r="G1369" s="237">
        <f t="shared" si="21"/>
        <v>0</v>
      </c>
    </row>
    <row r="1370" spans="1:7">
      <c r="A1370" s="45" t="s">
        <v>3487</v>
      </c>
      <c r="B1370" s="45" t="s">
        <v>3429</v>
      </c>
      <c r="C1370" s="45" t="s">
        <v>3479</v>
      </c>
      <c r="D1370" s="45" t="s">
        <v>3480</v>
      </c>
      <c r="E1370" s="45" t="s">
        <v>3488</v>
      </c>
      <c r="F1370" s="45" t="s">
        <v>584</v>
      </c>
      <c r="G1370" s="237">
        <f t="shared" si="21"/>
        <v>0</v>
      </c>
    </row>
    <row r="1371" spans="1:7">
      <c r="A1371" s="45" t="s">
        <v>3489</v>
      </c>
      <c r="B1371" s="45" t="s">
        <v>3429</v>
      </c>
      <c r="C1371" s="45" t="s">
        <v>3479</v>
      </c>
      <c r="D1371" s="45" t="s">
        <v>3480</v>
      </c>
      <c r="E1371" s="45" t="s">
        <v>3490</v>
      </c>
      <c r="F1371" s="45" t="s">
        <v>584</v>
      </c>
      <c r="G1371" s="237">
        <f t="shared" si="21"/>
        <v>0</v>
      </c>
    </row>
    <row r="1372" spans="1:7">
      <c r="A1372" s="45" t="s">
        <v>3491</v>
      </c>
      <c r="B1372" s="45" t="s">
        <v>3429</v>
      </c>
      <c r="C1372" s="45" t="s">
        <v>3479</v>
      </c>
      <c r="D1372" s="45" t="s">
        <v>3480</v>
      </c>
      <c r="E1372" s="45" t="s">
        <v>3492</v>
      </c>
      <c r="F1372" s="45" t="s">
        <v>584</v>
      </c>
      <c r="G1372" s="237">
        <f t="shared" si="21"/>
        <v>0</v>
      </c>
    </row>
    <row r="1373" spans="1:7">
      <c r="A1373" s="45" t="s">
        <v>3493</v>
      </c>
      <c r="B1373" s="45" t="s">
        <v>3429</v>
      </c>
      <c r="C1373" s="45" t="s">
        <v>3479</v>
      </c>
      <c r="D1373" s="45" t="s">
        <v>3480</v>
      </c>
      <c r="E1373" s="45" t="s">
        <v>3494</v>
      </c>
      <c r="F1373" s="45" t="s">
        <v>584</v>
      </c>
      <c r="G1373" s="237">
        <f t="shared" si="21"/>
        <v>0</v>
      </c>
    </row>
    <row r="1374" spans="1:7">
      <c r="A1374" s="45" t="s">
        <v>3495</v>
      </c>
      <c r="B1374" s="45" t="s">
        <v>3429</v>
      </c>
      <c r="C1374" s="45" t="s">
        <v>3479</v>
      </c>
      <c r="D1374" s="45" t="s">
        <v>3480</v>
      </c>
      <c r="E1374" s="45" t="s">
        <v>3496</v>
      </c>
      <c r="F1374" s="45" t="s">
        <v>584</v>
      </c>
      <c r="G1374" s="237">
        <f t="shared" si="21"/>
        <v>0</v>
      </c>
    </row>
    <row r="1375" spans="1:7">
      <c r="A1375" s="45" t="s">
        <v>3497</v>
      </c>
      <c r="B1375" s="45" t="s">
        <v>3429</v>
      </c>
      <c r="C1375" s="45" t="s">
        <v>3479</v>
      </c>
      <c r="D1375" s="45" t="s">
        <v>3480</v>
      </c>
      <c r="E1375" s="45" t="s">
        <v>3498</v>
      </c>
      <c r="F1375" s="45" t="s">
        <v>633</v>
      </c>
      <c r="G1375" s="237">
        <f t="shared" si="21"/>
        <v>0</v>
      </c>
    </row>
    <row r="1376" spans="1:7">
      <c r="A1376" s="45" t="s">
        <v>3501</v>
      </c>
      <c r="B1376" s="45" t="s">
        <v>3429</v>
      </c>
      <c r="C1376" s="45" t="s">
        <v>3499</v>
      </c>
      <c r="D1376" s="45" t="s">
        <v>3500</v>
      </c>
      <c r="E1376" s="45" t="s">
        <v>3502</v>
      </c>
      <c r="F1376" s="45" t="s">
        <v>584</v>
      </c>
      <c r="G1376" s="237">
        <f t="shared" si="21"/>
        <v>0</v>
      </c>
    </row>
    <row r="1377" spans="1:7">
      <c r="A1377" s="45" t="s">
        <v>3503</v>
      </c>
      <c r="B1377" s="45" t="s">
        <v>3429</v>
      </c>
      <c r="C1377" s="45" t="s">
        <v>3499</v>
      </c>
      <c r="D1377" s="45" t="s">
        <v>3500</v>
      </c>
      <c r="E1377" s="45" t="s">
        <v>3504</v>
      </c>
      <c r="F1377" s="45" t="s">
        <v>584</v>
      </c>
      <c r="G1377" s="237">
        <f t="shared" si="21"/>
        <v>0</v>
      </c>
    </row>
    <row r="1378" spans="1:7">
      <c r="A1378" s="45" t="s">
        <v>3505</v>
      </c>
      <c r="B1378" s="45" t="s">
        <v>3429</v>
      </c>
      <c r="C1378" s="45" t="s">
        <v>3499</v>
      </c>
      <c r="D1378" s="45" t="s">
        <v>3500</v>
      </c>
      <c r="E1378" s="45" t="s">
        <v>3506</v>
      </c>
      <c r="F1378" s="45" t="s">
        <v>584</v>
      </c>
      <c r="G1378" s="237">
        <f t="shared" si="21"/>
        <v>0</v>
      </c>
    </row>
    <row r="1379" spans="1:7">
      <c r="A1379" s="45" t="s">
        <v>3507</v>
      </c>
      <c r="B1379" s="45" t="s">
        <v>3429</v>
      </c>
      <c r="C1379" s="45" t="s">
        <v>3499</v>
      </c>
      <c r="D1379" s="45" t="s">
        <v>3500</v>
      </c>
      <c r="E1379" s="45" t="s">
        <v>3508</v>
      </c>
      <c r="F1379" s="45" t="s">
        <v>584</v>
      </c>
      <c r="G1379" s="237">
        <f t="shared" si="21"/>
        <v>0</v>
      </c>
    </row>
    <row r="1380" spans="1:7">
      <c r="A1380" s="45" t="s">
        <v>3202</v>
      </c>
      <c r="B1380" s="45" t="s">
        <v>3429</v>
      </c>
      <c r="C1380" s="45" t="s">
        <v>3499</v>
      </c>
      <c r="D1380" s="45" t="s">
        <v>3500</v>
      </c>
      <c r="E1380" s="45" t="s">
        <v>3509</v>
      </c>
      <c r="F1380" s="45" t="s">
        <v>584</v>
      </c>
      <c r="G1380" s="237">
        <f t="shared" si="21"/>
        <v>0</v>
      </c>
    </row>
    <row r="1381" spans="1:7">
      <c r="A1381" s="45" t="s">
        <v>3510</v>
      </c>
      <c r="B1381" s="45" t="s">
        <v>3429</v>
      </c>
      <c r="C1381" s="45" t="s">
        <v>3499</v>
      </c>
      <c r="D1381" s="45" t="s">
        <v>3500</v>
      </c>
      <c r="E1381" s="45" t="s">
        <v>3511</v>
      </c>
      <c r="F1381" s="45" t="s">
        <v>584</v>
      </c>
      <c r="G1381" s="237">
        <f t="shared" si="21"/>
        <v>0</v>
      </c>
    </row>
    <row r="1382" spans="1:7">
      <c r="A1382" s="45" t="s">
        <v>1540</v>
      </c>
      <c r="B1382" s="45" t="s">
        <v>3429</v>
      </c>
      <c r="C1382" s="45" t="s">
        <v>3499</v>
      </c>
      <c r="D1382" s="45" t="s">
        <v>3500</v>
      </c>
      <c r="E1382" s="45" t="s">
        <v>3512</v>
      </c>
      <c r="F1382" s="45" t="s">
        <v>584</v>
      </c>
      <c r="G1382" s="237">
        <f t="shared" si="21"/>
        <v>0</v>
      </c>
    </row>
    <row r="1383" spans="1:7">
      <c r="A1383" s="45" t="s">
        <v>3513</v>
      </c>
      <c r="B1383" s="45" t="s">
        <v>3429</v>
      </c>
      <c r="C1383" s="45" t="s">
        <v>3499</v>
      </c>
      <c r="D1383" s="45" t="s">
        <v>3500</v>
      </c>
      <c r="E1383" s="45" t="s">
        <v>3514</v>
      </c>
      <c r="F1383" s="45" t="s">
        <v>584</v>
      </c>
      <c r="G1383" s="237">
        <f t="shared" si="21"/>
        <v>0</v>
      </c>
    </row>
    <row r="1384" spans="1:7">
      <c r="A1384" s="45" t="s">
        <v>3515</v>
      </c>
      <c r="B1384" s="45" t="s">
        <v>3429</v>
      </c>
      <c r="C1384" s="45" t="s">
        <v>3499</v>
      </c>
      <c r="D1384" s="45" t="s">
        <v>3500</v>
      </c>
      <c r="E1384" s="45" t="s">
        <v>3516</v>
      </c>
      <c r="F1384" s="45" t="s">
        <v>584</v>
      </c>
      <c r="G1384" s="237">
        <f t="shared" si="21"/>
        <v>0</v>
      </c>
    </row>
    <row r="1385" spans="1:7">
      <c r="A1385" s="45" t="s">
        <v>3517</v>
      </c>
      <c r="B1385" s="45" t="s">
        <v>3429</v>
      </c>
      <c r="C1385" s="45" t="s">
        <v>3499</v>
      </c>
      <c r="D1385" s="45" t="s">
        <v>3500</v>
      </c>
      <c r="E1385" s="45" t="s">
        <v>3518</v>
      </c>
      <c r="F1385" s="45" t="s">
        <v>584</v>
      </c>
      <c r="G1385" s="237">
        <f t="shared" si="21"/>
        <v>0</v>
      </c>
    </row>
    <row r="1386" spans="1:7">
      <c r="A1386" s="45" t="s">
        <v>3519</v>
      </c>
      <c r="B1386" s="45" t="s">
        <v>3429</v>
      </c>
      <c r="C1386" s="45" t="s">
        <v>3499</v>
      </c>
      <c r="D1386" s="45" t="s">
        <v>3500</v>
      </c>
      <c r="E1386" s="45" t="s">
        <v>3520</v>
      </c>
      <c r="F1386" s="45" t="s">
        <v>584</v>
      </c>
      <c r="G1386" s="237">
        <f t="shared" si="21"/>
        <v>0</v>
      </c>
    </row>
    <row r="1387" spans="1:7">
      <c r="A1387" s="45" t="s">
        <v>3521</v>
      </c>
      <c r="B1387" s="45" t="s">
        <v>3429</v>
      </c>
      <c r="C1387" s="45" t="s">
        <v>3499</v>
      </c>
      <c r="D1387" s="45" t="s">
        <v>3500</v>
      </c>
      <c r="E1387" s="45" t="s">
        <v>3522</v>
      </c>
      <c r="F1387" s="45" t="s">
        <v>584</v>
      </c>
      <c r="G1387" s="237">
        <f t="shared" si="21"/>
        <v>0</v>
      </c>
    </row>
    <row r="1388" spans="1:7">
      <c r="A1388" s="45" t="s">
        <v>3523</v>
      </c>
      <c r="B1388" s="45" t="s">
        <v>3429</v>
      </c>
      <c r="C1388" s="45" t="s">
        <v>3499</v>
      </c>
      <c r="D1388" s="45" t="s">
        <v>3500</v>
      </c>
      <c r="E1388" s="45" t="s">
        <v>3524</v>
      </c>
      <c r="F1388" s="45" t="s">
        <v>584</v>
      </c>
      <c r="G1388" s="237">
        <f t="shared" si="21"/>
        <v>0</v>
      </c>
    </row>
    <row r="1389" spans="1:7">
      <c r="A1389" s="45" t="s">
        <v>3525</v>
      </c>
      <c r="B1389" s="45" t="s">
        <v>3429</v>
      </c>
      <c r="C1389" s="45" t="s">
        <v>3499</v>
      </c>
      <c r="D1389" s="45" t="s">
        <v>3500</v>
      </c>
      <c r="E1389" s="45" t="s">
        <v>3526</v>
      </c>
      <c r="F1389" s="45" t="s">
        <v>584</v>
      </c>
      <c r="G1389" s="237">
        <f t="shared" si="21"/>
        <v>0</v>
      </c>
    </row>
    <row r="1390" spans="1:7">
      <c r="A1390" s="45" t="s">
        <v>3527</v>
      </c>
      <c r="B1390" s="45" t="s">
        <v>3429</v>
      </c>
      <c r="C1390" s="45" t="s">
        <v>3499</v>
      </c>
      <c r="D1390" s="45" t="s">
        <v>3500</v>
      </c>
      <c r="E1390" s="45" t="s">
        <v>3528</v>
      </c>
      <c r="F1390" s="45" t="s">
        <v>584</v>
      </c>
      <c r="G1390" s="237">
        <f t="shared" si="21"/>
        <v>0</v>
      </c>
    </row>
    <row r="1391" spans="1:7">
      <c r="A1391" s="45" t="s">
        <v>3529</v>
      </c>
      <c r="B1391" s="45" t="s">
        <v>3429</v>
      </c>
      <c r="C1391" s="45" t="s">
        <v>3499</v>
      </c>
      <c r="D1391" s="45" t="s">
        <v>3500</v>
      </c>
      <c r="E1391" s="45" t="s">
        <v>3530</v>
      </c>
      <c r="F1391" s="45" t="s">
        <v>584</v>
      </c>
      <c r="G1391" s="237">
        <f t="shared" si="21"/>
        <v>0</v>
      </c>
    </row>
    <row r="1392" spans="1:7">
      <c r="A1392" s="45" t="s">
        <v>3531</v>
      </c>
      <c r="B1392" s="45" t="s">
        <v>3429</v>
      </c>
      <c r="C1392" s="45" t="s">
        <v>3499</v>
      </c>
      <c r="D1392" s="45" t="s">
        <v>3500</v>
      </c>
      <c r="E1392" s="45" t="s">
        <v>3532</v>
      </c>
      <c r="F1392" s="45" t="s">
        <v>584</v>
      </c>
      <c r="G1392" s="237">
        <f t="shared" si="21"/>
        <v>0</v>
      </c>
    </row>
    <row r="1393" spans="1:7">
      <c r="A1393" s="45" t="s">
        <v>3533</v>
      </c>
      <c r="B1393" s="45" t="s">
        <v>3429</v>
      </c>
      <c r="C1393" s="45" t="s">
        <v>3499</v>
      </c>
      <c r="D1393" s="45" t="s">
        <v>3500</v>
      </c>
      <c r="E1393" s="45" t="s">
        <v>3534</v>
      </c>
      <c r="F1393" s="45" t="s">
        <v>584</v>
      </c>
      <c r="G1393" s="237">
        <f t="shared" si="21"/>
        <v>0</v>
      </c>
    </row>
    <row r="1394" spans="1:7">
      <c r="A1394" s="45" t="s">
        <v>3535</v>
      </c>
      <c r="B1394" s="45" t="s">
        <v>3429</v>
      </c>
      <c r="C1394" s="45" t="s">
        <v>3499</v>
      </c>
      <c r="D1394" s="45" t="s">
        <v>3500</v>
      </c>
      <c r="E1394" s="45" t="s">
        <v>3536</v>
      </c>
      <c r="F1394" s="45" t="s">
        <v>584</v>
      </c>
      <c r="G1394" s="237">
        <f t="shared" si="21"/>
        <v>0</v>
      </c>
    </row>
    <row r="1395" spans="1:7">
      <c r="A1395" s="45" t="s">
        <v>3537</v>
      </c>
      <c r="B1395" s="45" t="s">
        <v>3429</v>
      </c>
      <c r="C1395" s="45" t="s">
        <v>3499</v>
      </c>
      <c r="D1395" s="45" t="s">
        <v>3500</v>
      </c>
      <c r="E1395" s="45" t="s">
        <v>3538</v>
      </c>
      <c r="F1395" s="45" t="s">
        <v>627</v>
      </c>
      <c r="G1395" s="237">
        <f t="shared" si="21"/>
        <v>0</v>
      </c>
    </row>
    <row r="1396" spans="1:7">
      <c r="A1396" s="45" t="s">
        <v>3539</v>
      </c>
      <c r="B1396" s="45" t="s">
        <v>3429</v>
      </c>
      <c r="C1396" s="45" t="s">
        <v>3499</v>
      </c>
      <c r="D1396" s="45" t="s">
        <v>3500</v>
      </c>
      <c r="E1396" s="45" t="s">
        <v>3540</v>
      </c>
      <c r="F1396" s="45" t="s">
        <v>633</v>
      </c>
      <c r="G1396" s="237">
        <f t="shared" si="21"/>
        <v>0</v>
      </c>
    </row>
    <row r="1397" spans="1:7">
      <c r="A1397" s="45" t="s">
        <v>3543</v>
      </c>
      <c r="B1397" s="45" t="s">
        <v>3429</v>
      </c>
      <c r="C1397" s="45" t="s">
        <v>3541</v>
      </c>
      <c r="D1397" s="45" t="s">
        <v>3542</v>
      </c>
      <c r="E1397" s="45" t="s">
        <v>3544</v>
      </c>
      <c r="F1397" s="45" t="s">
        <v>584</v>
      </c>
      <c r="G1397" s="237">
        <f t="shared" si="21"/>
        <v>0</v>
      </c>
    </row>
    <row r="1398" spans="1:7">
      <c r="A1398" s="45" t="s">
        <v>3545</v>
      </c>
      <c r="B1398" s="45" t="s">
        <v>3429</v>
      </c>
      <c r="C1398" s="45" t="s">
        <v>3541</v>
      </c>
      <c r="D1398" s="45" t="s">
        <v>3542</v>
      </c>
      <c r="E1398" s="45" t="s">
        <v>3546</v>
      </c>
      <c r="F1398" s="45" t="s">
        <v>584</v>
      </c>
      <c r="G1398" s="237">
        <f t="shared" si="21"/>
        <v>0</v>
      </c>
    </row>
    <row r="1399" spans="1:7">
      <c r="A1399" s="45" t="s">
        <v>3547</v>
      </c>
      <c r="B1399" s="45" t="s">
        <v>3429</v>
      </c>
      <c r="C1399" s="45" t="s">
        <v>3541</v>
      </c>
      <c r="D1399" s="45" t="s">
        <v>3542</v>
      </c>
      <c r="E1399" s="45" t="s">
        <v>3548</v>
      </c>
      <c r="F1399" s="45" t="s">
        <v>584</v>
      </c>
      <c r="G1399" s="237">
        <f t="shared" si="21"/>
        <v>0</v>
      </c>
    </row>
    <row r="1400" spans="1:7">
      <c r="A1400" s="45" t="s">
        <v>3549</v>
      </c>
      <c r="B1400" s="45" t="s">
        <v>3429</v>
      </c>
      <c r="C1400" s="45" t="s">
        <v>3541</v>
      </c>
      <c r="D1400" s="45" t="s">
        <v>3542</v>
      </c>
      <c r="E1400" s="45" t="s">
        <v>3550</v>
      </c>
      <c r="F1400" s="45" t="s">
        <v>584</v>
      </c>
      <c r="G1400" s="237">
        <f t="shared" si="21"/>
        <v>0</v>
      </c>
    </row>
    <row r="1401" spans="1:7">
      <c r="A1401" s="45" t="s">
        <v>1540</v>
      </c>
      <c r="B1401" s="45" t="s">
        <v>3429</v>
      </c>
      <c r="C1401" s="45" t="s">
        <v>3541</v>
      </c>
      <c r="D1401" s="45" t="s">
        <v>3542</v>
      </c>
      <c r="E1401" s="45" t="s">
        <v>3551</v>
      </c>
      <c r="F1401" s="45" t="s">
        <v>584</v>
      </c>
      <c r="G1401" s="237">
        <f t="shared" si="21"/>
        <v>0</v>
      </c>
    </row>
    <row r="1402" spans="1:7">
      <c r="A1402" s="45" t="s">
        <v>3552</v>
      </c>
      <c r="B1402" s="45" t="s">
        <v>3429</v>
      </c>
      <c r="C1402" s="45" t="s">
        <v>3541</v>
      </c>
      <c r="D1402" s="45" t="s">
        <v>3542</v>
      </c>
      <c r="E1402" s="45" t="s">
        <v>3553</v>
      </c>
      <c r="F1402" s="45" t="s">
        <v>584</v>
      </c>
      <c r="G1402" s="237">
        <f t="shared" si="21"/>
        <v>0</v>
      </c>
    </row>
    <row r="1403" spans="1:7">
      <c r="A1403" s="45" t="s">
        <v>3554</v>
      </c>
      <c r="B1403" s="45" t="s">
        <v>3429</v>
      </c>
      <c r="C1403" s="45" t="s">
        <v>3541</v>
      </c>
      <c r="D1403" s="45" t="s">
        <v>3542</v>
      </c>
      <c r="E1403" s="45" t="s">
        <v>3555</v>
      </c>
      <c r="F1403" s="45" t="s">
        <v>584</v>
      </c>
      <c r="G1403" s="237">
        <f t="shared" si="21"/>
        <v>0</v>
      </c>
    </row>
    <row r="1404" spans="1:7">
      <c r="A1404" s="45" t="s">
        <v>3556</v>
      </c>
      <c r="B1404" s="45" t="s">
        <v>3429</v>
      </c>
      <c r="C1404" s="45" t="s">
        <v>3541</v>
      </c>
      <c r="D1404" s="45" t="s">
        <v>3542</v>
      </c>
      <c r="E1404" s="45" t="s">
        <v>3557</v>
      </c>
      <c r="F1404" s="45" t="s">
        <v>584</v>
      </c>
      <c r="G1404" s="237">
        <f t="shared" si="21"/>
        <v>0</v>
      </c>
    </row>
    <row r="1405" spans="1:7">
      <c r="A1405" s="45" t="s">
        <v>3558</v>
      </c>
      <c r="B1405" s="45" t="s">
        <v>3429</v>
      </c>
      <c r="C1405" s="45" t="s">
        <v>3541</v>
      </c>
      <c r="D1405" s="45" t="s">
        <v>3542</v>
      </c>
      <c r="E1405" s="45" t="s">
        <v>3559</v>
      </c>
      <c r="F1405" s="45" t="s">
        <v>627</v>
      </c>
      <c r="G1405" s="237">
        <f t="shared" si="21"/>
        <v>0</v>
      </c>
    </row>
    <row r="1406" spans="1:7">
      <c r="A1406" s="45" t="s">
        <v>3560</v>
      </c>
      <c r="B1406" s="45" t="s">
        <v>3429</v>
      </c>
      <c r="C1406" s="45" t="s">
        <v>3541</v>
      </c>
      <c r="D1406" s="45" t="s">
        <v>3542</v>
      </c>
      <c r="E1406" s="45" t="s">
        <v>3561</v>
      </c>
      <c r="F1406" s="45" t="s">
        <v>633</v>
      </c>
      <c r="G1406" s="237">
        <f t="shared" si="21"/>
        <v>0</v>
      </c>
    </row>
    <row r="1407" spans="1:7">
      <c r="A1407" s="45" t="s">
        <v>3562</v>
      </c>
      <c r="B1407" s="45" t="s">
        <v>3429</v>
      </c>
      <c r="C1407" s="45" t="s">
        <v>3541</v>
      </c>
      <c r="D1407" s="45" t="s">
        <v>3542</v>
      </c>
      <c r="E1407" s="45" t="s">
        <v>3563</v>
      </c>
      <c r="F1407" s="45" t="s">
        <v>633</v>
      </c>
      <c r="G1407" s="237">
        <f t="shared" si="21"/>
        <v>0</v>
      </c>
    </row>
    <row r="1408" spans="1:7">
      <c r="A1408" s="45" t="s">
        <v>3564</v>
      </c>
      <c r="B1408" s="45" t="s">
        <v>3429</v>
      </c>
      <c r="C1408" s="45" t="s">
        <v>3541</v>
      </c>
      <c r="D1408" s="45" t="s">
        <v>3542</v>
      </c>
      <c r="E1408" s="45" t="s">
        <v>3565</v>
      </c>
      <c r="F1408" s="45" t="s">
        <v>633</v>
      </c>
      <c r="G1408" s="237">
        <f t="shared" si="21"/>
        <v>0</v>
      </c>
    </row>
    <row r="1409" spans="1:7">
      <c r="A1409" s="45" t="s">
        <v>3568</v>
      </c>
      <c r="B1409" s="45" t="s">
        <v>3429</v>
      </c>
      <c r="C1409" s="45" t="s">
        <v>3566</v>
      </c>
      <c r="D1409" s="45" t="s">
        <v>3567</v>
      </c>
      <c r="E1409" s="45" t="s">
        <v>3569</v>
      </c>
      <c r="F1409" s="45" t="s">
        <v>584</v>
      </c>
      <c r="G1409" s="237">
        <f t="shared" si="21"/>
        <v>0</v>
      </c>
    </row>
    <row r="1410" spans="1:7">
      <c r="A1410" s="45" t="s">
        <v>3571</v>
      </c>
      <c r="B1410" s="45" t="s">
        <v>3429</v>
      </c>
      <c r="C1410" s="45" t="s">
        <v>3566</v>
      </c>
      <c r="D1410" s="45" t="s">
        <v>3570</v>
      </c>
      <c r="E1410" s="45" t="s">
        <v>3572</v>
      </c>
      <c r="F1410" s="45" t="s">
        <v>584</v>
      </c>
      <c r="G1410" s="237">
        <f t="shared" ref="G1410:G1473" si="22">IF(ISNA(MATCH(E1410,List04_oktmo_np_range,0)),0,1)</f>
        <v>0</v>
      </c>
    </row>
    <row r="1411" spans="1:7">
      <c r="A1411" s="45" t="s">
        <v>3571</v>
      </c>
      <c r="B1411" s="45" t="s">
        <v>3429</v>
      </c>
      <c r="C1411" s="45" t="s">
        <v>3566</v>
      </c>
      <c r="D1411" s="45" t="s">
        <v>3567</v>
      </c>
      <c r="E1411" s="45" t="s">
        <v>3573</v>
      </c>
      <c r="F1411" s="45" t="s">
        <v>584</v>
      </c>
      <c r="G1411" s="237">
        <f t="shared" si="22"/>
        <v>0</v>
      </c>
    </row>
    <row r="1412" spans="1:7">
      <c r="A1412" s="45" t="s">
        <v>3574</v>
      </c>
      <c r="B1412" s="45" t="s">
        <v>3429</v>
      </c>
      <c r="C1412" s="45" t="s">
        <v>3566</v>
      </c>
      <c r="D1412" s="45" t="s">
        <v>3567</v>
      </c>
      <c r="E1412" s="45" t="s">
        <v>3575</v>
      </c>
      <c r="F1412" s="45" t="s">
        <v>584</v>
      </c>
      <c r="G1412" s="237">
        <f t="shared" si="22"/>
        <v>0</v>
      </c>
    </row>
    <row r="1413" spans="1:7">
      <c r="A1413" s="45" t="s">
        <v>2006</v>
      </c>
      <c r="B1413" s="45" t="s">
        <v>3429</v>
      </c>
      <c r="C1413" s="45" t="s">
        <v>3566</v>
      </c>
      <c r="D1413" s="45" t="s">
        <v>3567</v>
      </c>
      <c r="E1413" s="45" t="s">
        <v>3576</v>
      </c>
      <c r="F1413" s="45" t="s">
        <v>584</v>
      </c>
      <c r="G1413" s="237">
        <f t="shared" si="22"/>
        <v>0</v>
      </c>
    </row>
    <row r="1414" spans="1:7">
      <c r="A1414" s="45" t="s">
        <v>3577</v>
      </c>
      <c r="B1414" s="45" t="s">
        <v>3429</v>
      </c>
      <c r="C1414" s="45" t="s">
        <v>3566</v>
      </c>
      <c r="D1414" s="45" t="s">
        <v>3567</v>
      </c>
      <c r="E1414" s="45" t="s">
        <v>3578</v>
      </c>
      <c r="F1414" s="45" t="s">
        <v>584</v>
      </c>
      <c r="G1414" s="237">
        <f t="shared" si="22"/>
        <v>0</v>
      </c>
    </row>
    <row r="1415" spans="1:7">
      <c r="A1415" s="45" t="s">
        <v>3579</v>
      </c>
      <c r="B1415" s="45" t="s">
        <v>3429</v>
      </c>
      <c r="C1415" s="45" t="s">
        <v>3566</v>
      </c>
      <c r="D1415" s="45" t="s">
        <v>3567</v>
      </c>
      <c r="E1415" s="45" t="s">
        <v>3580</v>
      </c>
      <c r="F1415" s="45" t="s">
        <v>584</v>
      </c>
      <c r="G1415" s="237">
        <f t="shared" si="22"/>
        <v>0</v>
      </c>
    </row>
    <row r="1416" spans="1:7">
      <c r="A1416" s="45" t="s">
        <v>3581</v>
      </c>
      <c r="B1416" s="45" t="s">
        <v>3429</v>
      </c>
      <c r="C1416" s="45" t="s">
        <v>3566</v>
      </c>
      <c r="D1416" s="45" t="s">
        <v>3567</v>
      </c>
      <c r="E1416" s="45" t="s">
        <v>3582</v>
      </c>
      <c r="F1416" s="45" t="s">
        <v>584</v>
      </c>
      <c r="G1416" s="237">
        <f t="shared" si="22"/>
        <v>0</v>
      </c>
    </row>
    <row r="1417" spans="1:7">
      <c r="A1417" s="45" t="s">
        <v>3583</v>
      </c>
      <c r="B1417" s="45" t="s">
        <v>3429</v>
      </c>
      <c r="C1417" s="45" t="s">
        <v>3566</v>
      </c>
      <c r="D1417" s="45" t="s">
        <v>3567</v>
      </c>
      <c r="E1417" s="45" t="s">
        <v>3584</v>
      </c>
      <c r="F1417" s="45" t="s">
        <v>584</v>
      </c>
      <c r="G1417" s="237">
        <f t="shared" si="22"/>
        <v>0</v>
      </c>
    </row>
    <row r="1418" spans="1:7">
      <c r="A1418" s="45" t="s">
        <v>3585</v>
      </c>
      <c r="B1418" s="45" t="s">
        <v>3429</v>
      </c>
      <c r="C1418" s="45" t="s">
        <v>3566</v>
      </c>
      <c r="D1418" s="45" t="s">
        <v>3567</v>
      </c>
      <c r="E1418" s="45" t="s">
        <v>3586</v>
      </c>
      <c r="F1418" s="45" t="s">
        <v>584</v>
      </c>
      <c r="G1418" s="237">
        <f t="shared" si="22"/>
        <v>0</v>
      </c>
    </row>
    <row r="1419" spans="1:7">
      <c r="A1419" s="45" t="s">
        <v>3587</v>
      </c>
      <c r="B1419" s="45" t="s">
        <v>3429</v>
      </c>
      <c r="C1419" s="45" t="s">
        <v>3566</v>
      </c>
      <c r="D1419" s="45" t="s">
        <v>3567</v>
      </c>
      <c r="E1419" s="45" t="s">
        <v>3588</v>
      </c>
      <c r="F1419" s="45" t="s">
        <v>584</v>
      </c>
      <c r="G1419" s="237">
        <f t="shared" si="22"/>
        <v>0</v>
      </c>
    </row>
    <row r="1420" spans="1:7">
      <c r="A1420" s="45" t="s">
        <v>3589</v>
      </c>
      <c r="B1420" s="45" t="s">
        <v>3429</v>
      </c>
      <c r="C1420" s="45" t="s">
        <v>3566</v>
      </c>
      <c r="D1420" s="45" t="s">
        <v>3567</v>
      </c>
      <c r="E1420" s="45" t="s">
        <v>3590</v>
      </c>
      <c r="F1420" s="45" t="s">
        <v>584</v>
      </c>
      <c r="G1420" s="237">
        <f t="shared" si="22"/>
        <v>0</v>
      </c>
    </row>
    <row r="1421" spans="1:7">
      <c r="A1421" s="45" t="s">
        <v>1540</v>
      </c>
      <c r="B1421" s="45" t="s">
        <v>3429</v>
      </c>
      <c r="C1421" s="45" t="s">
        <v>3566</v>
      </c>
      <c r="D1421" s="45" t="s">
        <v>3567</v>
      </c>
      <c r="E1421" s="45" t="s">
        <v>3591</v>
      </c>
      <c r="F1421" s="45" t="s">
        <v>584</v>
      </c>
      <c r="G1421" s="237">
        <f t="shared" si="22"/>
        <v>0</v>
      </c>
    </row>
    <row r="1422" spans="1:7">
      <c r="A1422" s="45" t="s">
        <v>3592</v>
      </c>
      <c r="B1422" s="45" t="s">
        <v>3429</v>
      </c>
      <c r="C1422" s="45" t="s">
        <v>3566</v>
      </c>
      <c r="D1422" s="45" t="s">
        <v>3570</v>
      </c>
      <c r="E1422" s="45" t="s">
        <v>3593</v>
      </c>
      <c r="F1422" s="45" t="s">
        <v>584</v>
      </c>
      <c r="G1422" s="237">
        <f t="shared" si="22"/>
        <v>0</v>
      </c>
    </row>
    <row r="1423" spans="1:7">
      <c r="A1423" s="45" t="s">
        <v>3594</v>
      </c>
      <c r="B1423" s="45" t="s">
        <v>3429</v>
      </c>
      <c r="C1423" s="45" t="s">
        <v>3566</v>
      </c>
      <c r="D1423" s="45" t="s">
        <v>3570</v>
      </c>
      <c r="E1423" s="45" t="s">
        <v>3595</v>
      </c>
      <c r="F1423" s="45" t="s">
        <v>584</v>
      </c>
      <c r="G1423" s="237">
        <f t="shared" si="22"/>
        <v>0</v>
      </c>
    </row>
    <row r="1424" spans="1:7">
      <c r="A1424" s="45" t="s">
        <v>704</v>
      </c>
      <c r="B1424" s="45" t="s">
        <v>3429</v>
      </c>
      <c r="C1424" s="45" t="s">
        <v>3566</v>
      </c>
      <c r="D1424" s="45" t="s">
        <v>3567</v>
      </c>
      <c r="E1424" s="45" t="s">
        <v>3596</v>
      </c>
      <c r="F1424" s="45" t="s">
        <v>584</v>
      </c>
      <c r="G1424" s="237">
        <f t="shared" si="22"/>
        <v>0</v>
      </c>
    </row>
    <row r="1425" spans="1:7">
      <c r="A1425" s="45" t="s">
        <v>3597</v>
      </c>
      <c r="B1425" s="45" t="s">
        <v>3429</v>
      </c>
      <c r="C1425" s="45" t="s">
        <v>3566</v>
      </c>
      <c r="D1425" s="45" t="s">
        <v>3567</v>
      </c>
      <c r="E1425" s="45" t="s">
        <v>3598</v>
      </c>
      <c r="F1425" s="45" t="s">
        <v>584</v>
      </c>
      <c r="G1425" s="237">
        <f t="shared" si="22"/>
        <v>0</v>
      </c>
    </row>
    <row r="1426" spans="1:7">
      <c r="A1426" s="45" t="s">
        <v>3599</v>
      </c>
      <c r="B1426" s="45" t="s">
        <v>3429</v>
      </c>
      <c r="C1426" s="45" t="s">
        <v>3566</v>
      </c>
      <c r="D1426" s="45" t="s">
        <v>3567</v>
      </c>
      <c r="E1426" s="45" t="s">
        <v>3600</v>
      </c>
      <c r="F1426" s="45" t="s">
        <v>584</v>
      </c>
      <c r="G1426" s="237">
        <f t="shared" si="22"/>
        <v>0</v>
      </c>
    </row>
    <row r="1427" spans="1:7">
      <c r="A1427" s="45" t="s">
        <v>3601</v>
      </c>
      <c r="B1427" s="45" t="s">
        <v>3429</v>
      </c>
      <c r="C1427" s="45" t="s">
        <v>3566</v>
      </c>
      <c r="D1427" s="45" t="s">
        <v>3570</v>
      </c>
      <c r="E1427" s="45" t="s">
        <v>3602</v>
      </c>
      <c r="F1427" s="45" t="s">
        <v>584</v>
      </c>
      <c r="G1427" s="237">
        <f t="shared" si="22"/>
        <v>0</v>
      </c>
    </row>
    <row r="1428" spans="1:7">
      <c r="A1428" s="45" t="s">
        <v>2731</v>
      </c>
      <c r="B1428" s="45" t="s">
        <v>3429</v>
      </c>
      <c r="C1428" s="45" t="s">
        <v>3566</v>
      </c>
      <c r="D1428" s="45" t="s">
        <v>3567</v>
      </c>
      <c r="E1428" s="45" t="s">
        <v>3603</v>
      </c>
      <c r="F1428" s="45" t="s">
        <v>584</v>
      </c>
      <c r="G1428" s="237">
        <f t="shared" si="22"/>
        <v>0</v>
      </c>
    </row>
    <row r="1429" spans="1:7">
      <c r="A1429" s="45" t="s">
        <v>678</v>
      </c>
      <c r="B1429" s="45" t="s">
        <v>3429</v>
      </c>
      <c r="C1429" s="45" t="s">
        <v>3566</v>
      </c>
      <c r="D1429" s="45" t="s">
        <v>3567</v>
      </c>
      <c r="E1429" s="45" t="s">
        <v>3604</v>
      </c>
      <c r="F1429" s="45" t="s">
        <v>584</v>
      </c>
      <c r="G1429" s="237">
        <f t="shared" si="22"/>
        <v>0</v>
      </c>
    </row>
    <row r="1430" spans="1:7">
      <c r="A1430" s="45" t="s">
        <v>3605</v>
      </c>
      <c r="B1430" s="45" t="s">
        <v>3429</v>
      </c>
      <c r="C1430" s="45" t="s">
        <v>3566</v>
      </c>
      <c r="D1430" s="45" t="s">
        <v>3570</v>
      </c>
      <c r="E1430" s="45" t="s">
        <v>3606</v>
      </c>
      <c r="F1430" s="45" t="s">
        <v>630</v>
      </c>
      <c r="G1430" s="237">
        <f t="shared" si="22"/>
        <v>0</v>
      </c>
    </row>
    <row r="1431" spans="1:7">
      <c r="A1431" s="45" t="s">
        <v>3607</v>
      </c>
      <c r="B1431" s="45" t="s">
        <v>3429</v>
      </c>
      <c r="C1431" s="45" t="s">
        <v>3566</v>
      </c>
      <c r="D1431" s="45" t="s">
        <v>3567</v>
      </c>
      <c r="E1431" s="45" t="s">
        <v>3608</v>
      </c>
      <c r="F1431" s="45" t="s">
        <v>633</v>
      </c>
      <c r="G1431" s="237">
        <f t="shared" si="22"/>
        <v>0</v>
      </c>
    </row>
    <row r="1432" spans="1:7">
      <c r="A1432" s="45" t="s">
        <v>3609</v>
      </c>
      <c r="B1432" s="45" t="s">
        <v>3429</v>
      </c>
      <c r="C1432" s="45" t="s">
        <v>3566</v>
      </c>
      <c r="D1432" s="45" t="s">
        <v>3567</v>
      </c>
      <c r="E1432" s="45" t="s">
        <v>3610</v>
      </c>
      <c r="F1432" s="45" t="s">
        <v>633</v>
      </c>
      <c r="G1432" s="237">
        <f t="shared" si="22"/>
        <v>0</v>
      </c>
    </row>
    <row r="1433" spans="1:7">
      <c r="A1433" s="45" t="s">
        <v>3611</v>
      </c>
      <c r="B1433" s="45" t="s">
        <v>3429</v>
      </c>
      <c r="C1433" s="45" t="s">
        <v>3566</v>
      </c>
      <c r="D1433" s="45" t="s">
        <v>3567</v>
      </c>
      <c r="E1433" s="45" t="s">
        <v>3612</v>
      </c>
      <c r="F1433" s="45" t="s">
        <v>633</v>
      </c>
      <c r="G1433" s="237">
        <f t="shared" si="22"/>
        <v>0</v>
      </c>
    </row>
    <row r="1434" spans="1:7">
      <c r="A1434" s="45" t="s">
        <v>3615</v>
      </c>
      <c r="B1434" s="45" t="s">
        <v>3429</v>
      </c>
      <c r="C1434" s="45" t="s">
        <v>3613</v>
      </c>
      <c r="D1434" s="45" t="s">
        <v>3614</v>
      </c>
      <c r="E1434" s="45" t="s">
        <v>3616</v>
      </c>
      <c r="F1434" s="45" t="s">
        <v>584</v>
      </c>
      <c r="G1434" s="237">
        <f t="shared" si="22"/>
        <v>0</v>
      </c>
    </row>
    <row r="1435" spans="1:7">
      <c r="A1435" s="45" t="s">
        <v>3617</v>
      </c>
      <c r="B1435" s="45" t="s">
        <v>3429</v>
      </c>
      <c r="C1435" s="45" t="s">
        <v>3613</v>
      </c>
      <c r="D1435" s="45" t="s">
        <v>3614</v>
      </c>
      <c r="E1435" s="45" t="s">
        <v>3618</v>
      </c>
      <c r="F1435" s="45" t="s">
        <v>584</v>
      </c>
      <c r="G1435" s="237">
        <f t="shared" si="22"/>
        <v>0</v>
      </c>
    </row>
    <row r="1436" spans="1:7">
      <c r="A1436" s="45" t="s">
        <v>3619</v>
      </c>
      <c r="B1436" s="45" t="s">
        <v>3429</v>
      </c>
      <c r="C1436" s="45" t="s">
        <v>3613</v>
      </c>
      <c r="D1436" s="45" t="s">
        <v>3614</v>
      </c>
      <c r="E1436" s="45" t="s">
        <v>3620</v>
      </c>
      <c r="F1436" s="45" t="s">
        <v>584</v>
      </c>
      <c r="G1436" s="237">
        <f t="shared" si="22"/>
        <v>0</v>
      </c>
    </row>
    <row r="1437" spans="1:7">
      <c r="A1437" s="45" t="s">
        <v>704</v>
      </c>
      <c r="B1437" s="45" t="s">
        <v>3429</v>
      </c>
      <c r="C1437" s="45" t="s">
        <v>3613</v>
      </c>
      <c r="D1437" s="45" t="s">
        <v>3614</v>
      </c>
      <c r="E1437" s="45" t="s">
        <v>3621</v>
      </c>
      <c r="F1437" s="45" t="s">
        <v>584</v>
      </c>
      <c r="G1437" s="237">
        <f t="shared" si="22"/>
        <v>0</v>
      </c>
    </row>
    <row r="1438" spans="1:7">
      <c r="A1438" s="45" t="s">
        <v>3622</v>
      </c>
      <c r="B1438" s="45" t="s">
        <v>3429</v>
      </c>
      <c r="C1438" s="45" t="s">
        <v>3613</v>
      </c>
      <c r="D1438" s="45" t="s">
        <v>3614</v>
      </c>
      <c r="E1438" s="45" t="s">
        <v>3623</v>
      </c>
      <c r="F1438" s="45" t="s">
        <v>584</v>
      </c>
      <c r="G1438" s="237">
        <f t="shared" si="22"/>
        <v>0</v>
      </c>
    </row>
    <row r="1439" spans="1:7">
      <c r="A1439" s="45" t="s">
        <v>3552</v>
      </c>
      <c r="B1439" s="45" t="s">
        <v>3429</v>
      </c>
      <c r="C1439" s="45" t="s">
        <v>3613</v>
      </c>
      <c r="D1439" s="45" t="s">
        <v>3614</v>
      </c>
      <c r="E1439" s="45" t="s">
        <v>3624</v>
      </c>
      <c r="F1439" s="45" t="s">
        <v>584</v>
      </c>
      <c r="G1439" s="237">
        <f t="shared" si="22"/>
        <v>0</v>
      </c>
    </row>
    <row r="1440" spans="1:7">
      <c r="A1440" s="45" t="s">
        <v>3625</v>
      </c>
      <c r="B1440" s="45" t="s">
        <v>3429</v>
      </c>
      <c r="C1440" s="45" t="s">
        <v>3613</v>
      </c>
      <c r="D1440" s="45" t="s">
        <v>3614</v>
      </c>
      <c r="E1440" s="45" t="s">
        <v>3626</v>
      </c>
      <c r="F1440" s="45" t="s">
        <v>584</v>
      </c>
      <c r="G1440" s="237">
        <f t="shared" si="22"/>
        <v>0</v>
      </c>
    </row>
    <row r="1441" spans="1:7">
      <c r="A1441" s="45" t="s">
        <v>3627</v>
      </c>
      <c r="B1441" s="45" t="s">
        <v>3429</v>
      </c>
      <c r="C1441" s="45" t="s">
        <v>3613</v>
      </c>
      <c r="D1441" s="45" t="s">
        <v>3614</v>
      </c>
      <c r="E1441" s="45" t="s">
        <v>3628</v>
      </c>
      <c r="F1441" s="45" t="s">
        <v>584</v>
      </c>
      <c r="G1441" s="237">
        <f t="shared" si="22"/>
        <v>0</v>
      </c>
    </row>
    <row r="1442" spans="1:7">
      <c r="A1442" s="45" t="s">
        <v>3629</v>
      </c>
      <c r="B1442" s="45" t="s">
        <v>3429</v>
      </c>
      <c r="C1442" s="45" t="s">
        <v>3613</v>
      </c>
      <c r="D1442" s="45" t="s">
        <v>3614</v>
      </c>
      <c r="E1442" s="45" t="s">
        <v>3630</v>
      </c>
      <c r="F1442" s="45" t="s">
        <v>630</v>
      </c>
      <c r="G1442" s="237">
        <f t="shared" si="22"/>
        <v>0</v>
      </c>
    </row>
    <row r="1443" spans="1:7">
      <c r="A1443" s="45" t="s">
        <v>3631</v>
      </c>
      <c r="B1443" s="45" t="s">
        <v>3429</v>
      </c>
      <c r="C1443" s="45" t="s">
        <v>3613</v>
      </c>
      <c r="D1443" s="45" t="s">
        <v>3614</v>
      </c>
      <c r="E1443" s="45" t="s">
        <v>3632</v>
      </c>
      <c r="F1443" s="45" t="s">
        <v>633</v>
      </c>
      <c r="G1443" s="237">
        <f t="shared" si="22"/>
        <v>0</v>
      </c>
    </row>
    <row r="1444" spans="1:7">
      <c r="A1444" s="45" t="s">
        <v>3635</v>
      </c>
      <c r="B1444" s="45" t="s">
        <v>3429</v>
      </c>
      <c r="C1444" s="45" t="s">
        <v>3633</v>
      </c>
      <c r="D1444" s="45" t="s">
        <v>3634</v>
      </c>
      <c r="E1444" s="45" t="s">
        <v>3636</v>
      </c>
      <c r="F1444" s="45" t="s">
        <v>584</v>
      </c>
      <c r="G1444" s="237">
        <f t="shared" si="22"/>
        <v>0</v>
      </c>
    </row>
    <row r="1445" spans="1:7">
      <c r="A1445" s="45" t="s">
        <v>3637</v>
      </c>
      <c r="B1445" s="45" t="s">
        <v>3429</v>
      </c>
      <c r="C1445" s="45" t="s">
        <v>3633</v>
      </c>
      <c r="D1445" s="45" t="s">
        <v>3634</v>
      </c>
      <c r="E1445" s="45" t="s">
        <v>3638</v>
      </c>
      <c r="F1445" s="45" t="s">
        <v>584</v>
      </c>
      <c r="G1445" s="237">
        <f t="shared" si="22"/>
        <v>0</v>
      </c>
    </row>
    <row r="1446" spans="1:7">
      <c r="A1446" s="45" t="s">
        <v>3639</v>
      </c>
      <c r="B1446" s="45" t="s">
        <v>3429</v>
      </c>
      <c r="C1446" s="45" t="s">
        <v>3633</v>
      </c>
      <c r="D1446" s="45" t="s">
        <v>3634</v>
      </c>
      <c r="E1446" s="45" t="s">
        <v>3640</v>
      </c>
      <c r="F1446" s="45" t="s">
        <v>584</v>
      </c>
      <c r="G1446" s="237">
        <f t="shared" si="22"/>
        <v>0</v>
      </c>
    </row>
    <row r="1447" spans="1:7">
      <c r="A1447" s="45" t="s">
        <v>1815</v>
      </c>
      <c r="B1447" s="45" t="s">
        <v>3429</v>
      </c>
      <c r="C1447" s="45" t="s">
        <v>3633</v>
      </c>
      <c r="D1447" s="45" t="s">
        <v>3634</v>
      </c>
      <c r="E1447" s="45" t="s">
        <v>3641</v>
      </c>
      <c r="F1447" s="45" t="s">
        <v>584</v>
      </c>
      <c r="G1447" s="237">
        <f t="shared" si="22"/>
        <v>0</v>
      </c>
    </row>
    <row r="1448" spans="1:7">
      <c r="A1448" s="45" t="s">
        <v>3642</v>
      </c>
      <c r="B1448" s="45" t="s">
        <v>3429</v>
      </c>
      <c r="C1448" s="45" t="s">
        <v>3633</v>
      </c>
      <c r="D1448" s="45" t="s">
        <v>3634</v>
      </c>
      <c r="E1448" s="45" t="s">
        <v>3643</v>
      </c>
      <c r="F1448" s="45" t="s">
        <v>584</v>
      </c>
      <c r="G1448" s="237">
        <f t="shared" si="22"/>
        <v>0</v>
      </c>
    </row>
    <row r="1449" spans="1:7">
      <c r="A1449" s="45" t="s">
        <v>3644</v>
      </c>
      <c r="B1449" s="45" t="s">
        <v>3429</v>
      </c>
      <c r="C1449" s="45" t="s">
        <v>3633</v>
      </c>
      <c r="D1449" s="45" t="s">
        <v>3634</v>
      </c>
      <c r="E1449" s="45" t="s">
        <v>3645</v>
      </c>
      <c r="F1449" s="45" t="s">
        <v>584</v>
      </c>
      <c r="G1449" s="237">
        <f t="shared" si="22"/>
        <v>0</v>
      </c>
    </row>
    <row r="1450" spans="1:7">
      <c r="A1450" s="45" t="s">
        <v>1321</v>
      </c>
      <c r="B1450" s="45" t="s">
        <v>3429</v>
      </c>
      <c r="C1450" s="45" t="s">
        <v>3633</v>
      </c>
      <c r="D1450" s="45" t="s">
        <v>3634</v>
      </c>
      <c r="E1450" s="45" t="s">
        <v>3646</v>
      </c>
      <c r="F1450" s="45" t="s">
        <v>584</v>
      </c>
      <c r="G1450" s="237">
        <f t="shared" si="22"/>
        <v>0</v>
      </c>
    </row>
    <row r="1451" spans="1:7">
      <c r="A1451" s="45" t="s">
        <v>3647</v>
      </c>
      <c r="B1451" s="45" t="s">
        <v>3429</v>
      </c>
      <c r="C1451" s="45" t="s">
        <v>3633</v>
      </c>
      <c r="D1451" s="45" t="s">
        <v>3634</v>
      </c>
      <c r="E1451" s="45" t="s">
        <v>3648</v>
      </c>
      <c r="F1451" s="45" t="s">
        <v>584</v>
      </c>
      <c r="G1451" s="237">
        <f t="shared" si="22"/>
        <v>0</v>
      </c>
    </row>
    <row r="1452" spans="1:7">
      <c r="A1452" s="45" t="s">
        <v>3649</v>
      </c>
      <c r="B1452" s="45" t="s">
        <v>3429</v>
      </c>
      <c r="C1452" s="45" t="s">
        <v>3633</v>
      </c>
      <c r="D1452" s="45" t="s">
        <v>3634</v>
      </c>
      <c r="E1452" s="45" t="s">
        <v>3650</v>
      </c>
      <c r="F1452" s="45" t="s">
        <v>584</v>
      </c>
      <c r="G1452" s="237">
        <f t="shared" si="22"/>
        <v>0</v>
      </c>
    </row>
    <row r="1453" spans="1:7">
      <c r="A1453" s="45" t="s">
        <v>3651</v>
      </c>
      <c r="B1453" s="45" t="s">
        <v>3429</v>
      </c>
      <c r="C1453" s="45" t="s">
        <v>3633</v>
      </c>
      <c r="D1453" s="45" t="s">
        <v>3634</v>
      </c>
      <c r="E1453" s="45" t="s">
        <v>3652</v>
      </c>
      <c r="F1453" s="45" t="s">
        <v>584</v>
      </c>
      <c r="G1453" s="237">
        <f t="shared" si="22"/>
        <v>0</v>
      </c>
    </row>
    <row r="1454" spans="1:7">
      <c r="A1454" s="45" t="s">
        <v>3653</v>
      </c>
      <c r="B1454" s="45" t="s">
        <v>3429</v>
      </c>
      <c r="C1454" s="45" t="s">
        <v>3633</v>
      </c>
      <c r="D1454" s="45" t="s">
        <v>3634</v>
      </c>
      <c r="E1454" s="45" t="s">
        <v>3654</v>
      </c>
      <c r="F1454" s="45" t="s">
        <v>584</v>
      </c>
      <c r="G1454" s="237">
        <f t="shared" si="22"/>
        <v>0</v>
      </c>
    </row>
    <row r="1455" spans="1:7">
      <c r="A1455" s="45" t="s">
        <v>3655</v>
      </c>
      <c r="B1455" s="45" t="s">
        <v>3429</v>
      </c>
      <c r="C1455" s="45" t="s">
        <v>3633</v>
      </c>
      <c r="D1455" s="45" t="s">
        <v>3634</v>
      </c>
      <c r="E1455" s="45" t="s">
        <v>3656</v>
      </c>
      <c r="F1455" s="45" t="s">
        <v>584</v>
      </c>
      <c r="G1455" s="237">
        <f t="shared" si="22"/>
        <v>0</v>
      </c>
    </row>
    <row r="1456" spans="1:7">
      <c r="A1456" s="45" t="s">
        <v>3657</v>
      </c>
      <c r="B1456" s="45" t="s">
        <v>3429</v>
      </c>
      <c r="C1456" s="45" t="s">
        <v>3633</v>
      </c>
      <c r="D1456" s="45" t="s">
        <v>3634</v>
      </c>
      <c r="E1456" s="45" t="s">
        <v>3658</v>
      </c>
      <c r="F1456" s="45" t="s">
        <v>584</v>
      </c>
      <c r="G1456" s="237">
        <f t="shared" si="22"/>
        <v>0</v>
      </c>
    </row>
    <row r="1457" spans="1:7">
      <c r="A1457" s="45" t="s">
        <v>3659</v>
      </c>
      <c r="B1457" s="45" t="s">
        <v>3429</v>
      </c>
      <c r="C1457" s="45" t="s">
        <v>3633</v>
      </c>
      <c r="D1457" s="45" t="s">
        <v>3634</v>
      </c>
      <c r="E1457" s="45" t="s">
        <v>3660</v>
      </c>
      <c r="F1457" s="45" t="s">
        <v>584</v>
      </c>
      <c r="G1457" s="237">
        <f t="shared" si="22"/>
        <v>0</v>
      </c>
    </row>
    <row r="1458" spans="1:7">
      <c r="A1458" s="45" t="s">
        <v>3661</v>
      </c>
      <c r="B1458" s="45" t="s">
        <v>3429</v>
      </c>
      <c r="C1458" s="45" t="s">
        <v>3633</v>
      </c>
      <c r="D1458" s="45" t="s">
        <v>3634</v>
      </c>
      <c r="E1458" s="45" t="s">
        <v>3662</v>
      </c>
      <c r="F1458" s="45" t="s">
        <v>584</v>
      </c>
      <c r="G1458" s="237">
        <f t="shared" si="22"/>
        <v>0</v>
      </c>
    </row>
    <row r="1459" spans="1:7">
      <c r="A1459" s="45" t="s">
        <v>3663</v>
      </c>
      <c r="B1459" s="45" t="s">
        <v>3429</v>
      </c>
      <c r="C1459" s="45" t="s">
        <v>3633</v>
      </c>
      <c r="D1459" s="45" t="s">
        <v>3634</v>
      </c>
      <c r="E1459" s="45" t="s">
        <v>3664</v>
      </c>
      <c r="F1459" s="45" t="s">
        <v>627</v>
      </c>
      <c r="G1459" s="237">
        <f t="shared" si="22"/>
        <v>0</v>
      </c>
    </row>
    <row r="1460" spans="1:7">
      <c r="A1460" s="45" t="s">
        <v>3665</v>
      </c>
      <c r="B1460" s="45" t="s">
        <v>3429</v>
      </c>
      <c r="C1460" s="45" t="s">
        <v>3633</v>
      </c>
      <c r="D1460" s="45" t="s">
        <v>3634</v>
      </c>
      <c r="E1460" s="45" t="s">
        <v>3666</v>
      </c>
      <c r="F1460" s="45" t="s">
        <v>627</v>
      </c>
      <c r="G1460" s="237">
        <f t="shared" si="22"/>
        <v>0</v>
      </c>
    </row>
    <row r="1461" spans="1:7">
      <c r="A1461" s="45" t="s">
        <v>3670</v>
      </c>
      <c r="B1461" s="45" t="s">
        <v>3667</v>
      </c>
      <c r="C1461" s="45" t="s">
        <v>3668</v>
      </c>
      <c r="D1461" s="45" t="s">
        <v>3669</v>
      </c>
      <c r="E1461" s="45" t="s">
        <v>3671</v>
      </c>
      <c r="F1461" s="45" t="s">
        <v>584</v>
      </c>
      <c r="G1461" s="237">
        <f t="shared" si="22"/>
        <v>0</v>
      </c>
    </row>
    <row r="1462" spans="1:7">
      <c r="A1462" s="45" t="s">
        <v>3672</v>
      </c>
      <c r="B1462" s="45" t="s">
        <v>3667</v>
      </c>
      <c r="C1462" s="45" t="s">
        <v>3668</v>
      </c>
      <c r="D1462" s="45" t="s">
        <v>3669</v>
      </c>
      <c r="E1462" s="45" t="s">
        <v>3673</v>
      </c>
      <c r="F1462" s="45" t="s">
        <v>584</v>
      </c>
      <c r="G1462" s="237">
        <f t="shared" si="22"/>
        <v>0</v>
      </c>
    </row>
    <row r="1463" spans="1:7">
      <c r="A1463" s="45" t="s">
        <v>3674</v>
      </c>
      <c r="B1463" s="45" t="s">
        <v>3667</v>
      </c>
      <c r="C1463" s="45" t="s">
        <v>3668</v>
      </c>
      <c r="D1463" s="45" t="s">
        <v>3669</v>
      </c>
      <c r="E1463" s="45" t="s">
        <v>3675</v>
      </c>
      <c r="F1463" s="45" t="s">
        <v>584</v>
      </c>
      <c r="G1463" s="237">
        <f t="shared" si="22"/>
        <v>0</v>
      </c>
    </row>
    <row r="1464" spans="1:7">
      <c r="A1464" s="45" t="s">
        <v>3676</v>
      </c>
      <c r="B1464" s="45" t="s">
        <v>3667</v>
      </c>
      <c r="C1464" s="45" t="s">
        <v>3668</v>
      </c>
      <c r="D1464" s="45" t="s">
        <v>3669</v>
      </c>
      <c r="E1464" s="45" t="s">
        <v>3677</v>
      </c>
      <c r="F1464" s="45" t="s">
        <v>584</v>
      </c>
      <c r="G1464" s="237">
        <f t="shared" si="22"/>
        <v>0</v>
      </c>
    </row>
    <row r="1465" spans="1:7">
      <c r="A1465" s="45" t="s">
        <v>3678</v>
      </c>
      <c r="B1465" s="45" t="s">
        <v>3667</v>
      </c>
      <c r="C1465" s="45" t="s">
        <v>3668</v>
      </c>
      <c r="D1465" s="45" t="s">
        <v>3669</v>
      </c>
      <c r="E1465" s="45" t="s">
        <v>3679</v>
      </c>
      <c r="F1465" s="45" t="s">
        <v>633</v>
      </c>
      <c r="G1465" s="237">
        <f t="shared" si="22"/>
        <v>0</v>
      </c>
    </row>
    <row r="1466" spans="1:7">
      <c r="A1466" s="45" t="s">
        <v>3682</v>
      </c>
      <c r="B1466" s="45" t="s">
        <v>3667</v>
      </c>
      <c r="C1466" s="45" t="s">
        <v>3680</v>
      </c>
      <c r="D1466" s="45" t="s">
        <v>3681</v>
      </c>
      <c r="E1466" s="45" t="s">
        <v>3683</v>
      </c>
      <c r="F1466" s="45" t="s">
        <v>584</v>
      </c>
      <c r="G1466" s="237">
        <f t="shared" si="22"/>
        <v>0</v>
      </c>
    </row>
    <row r="1467" spans="1:7">
      <c r="A1467" s="45" t="s">
        <v>3684</v>
      </c>
      <c r="B1467" s="45" t="s">
        <v>3667</v>
      </c>
      <c r="C1467" s="45" t="s">
        <v>3680</v>
      </c>
      <c r="D1467" s="45" t="s">
        <v>3681</v>
      </c>
      <c r="E1467" s="45" t="s">
        <v>3685</v>
      </c>
      <c r="F1467" s="45" t="s">
        <v>584</v>
      </c>
      <c r="G1467" s="237">
        <f t="shared" si="22"/>
        <v>0</v>
      </c>
    </row>
    <row r="1468" spans="1:7">
      <c r="A1468" s="45" t="s">
        <v>3686</v>
      </c>
      <c r="B1468" s="45" t="s">
        <v>3667</v>
      </c>
      <c r="C1468" s="45" t="s">
        <v>3680</v>
      </c>
      <c r="D1468" s="45" t="s">
        <v>3681</v>
      </c>
      <c r="E1468" s="45" t="s">
        <v>3687</v>
      </c>
      <c r="F1468" s="45" t="s">
        <v>584</v>
      </c>
      <c r="G1468" s="237">
        <f t="shared" si="22"/>
        <v>0</v>
      </c>
    </row>
    <row r="1469" spans="1:7">
      <c r="A1469" s="45" t="s">
        <v>3688</v>
      </c>
      <c r="B1469" s="45" t="s">
        <v>3667</v>
      </c>
      <c r="C1469" s="45" t="s">
        <v>3680</v>
      </c>
      <c r="D1469" s="45" t="s">
        <v>3681</v>
      </c>
      <c r="E1469" s="45" t="s">
        <v>3689</v>
      </c>
      <c r="F1469" s="45" t="s">
        <v>584</v>
      </c>
      <c r="G1469" s="237">
        <f t="shared" si="22"/>
        <v>0</v>
      </c>
    </row>
    <row r="1470" spans="1:7">
      <c r="A1470" s="45" t="s">
        <v>3690</v>
      </c>
      <c r="B1470" s="45" t="s">
        <v>3667</v>
      </c>
      <c r="C1470" s="45" t="s">
        <v>3680</v>
      </c>
      <c r="D1470" s="45" t="s">
        <v>3681</v>
      </c>
      <c r="E1470" s="45" t="s">
        <v>3691</v>
      </c>
      <c r="F1470" s="45" t="s">
        <v>584</v>
      </c>
      <c r="G1470" s="237">
        <f t="shared" si="22"/>
        <v>0</v>
      </c>
    </row>
    <row r="1471" spans="1:7">
      <c r="A1471" s="45" t="s">
        <v>3692</v>
      </c>
      <c r="B1471" s="45" t="s">
        <v>3667</v>
      </c>
      <c r="C1471" s="45" t="s">
        <v>3680</v>
      </c>
      <c r="D1471" s="45" t="s">
        <v>3681</v>
      </c>
      <c r="E1471" s="45" t="s">
        <v>3693</v>
      </c>
      <c r="F1471" s="45" t="s">
        <v>584</v>
      </c>
      <c r="G1471" s="237">
        <f t="shared" si="22"/>
        <v>0</v>
      </c>
    </row>
    <row r="1472" spans="1:7">
      <c r="A1472" s="45" t="s">
        <v>3694</v>
      </c>
      <c r="B1472" s="45" t="s">
        <v>3667</v>
      </c>
      <c r="C1472" s="45" t="s">
        <v>3680</v>
      </c>
      <c r="D1472" s="45" t="s">
        <v>3681</v>
      </c>
      <c r="E1472" s="45" t="s">
        <v>3695</v>
      </c>
      <c r="F1472" s="45" t="s">
        <v>584</v>
      </c>
      <c r="G1472" s="237">
        <f t="shared" si="22"/>
        <v>0</v>
      </c>
    </row>
    <row r="1473" spans="1:7">
      <c r="A1473" s="45" t="s">
        <v>3696</v>
      </c>
      <c r="B1473" s="45" t="s">
        <v>3667</v>
      </c>
      <c r="C1473" s="45" t="s">
        <v>3680</v>
      </c>
      <c r="D1473" s="45" t="s">
        <v>3681</v>
      </c>
      <c r="E1473" s="45" t="s">
        <v>3697</v>
      </c>
      <c r="F1473" s="45" t="s">
        <v>584</v>
      </c>
      <c r="G1473" s="237">
        <f t="shared" si="22"/>
        <v>0</v>
      </c>
    </row>
    <row r="1474" spans="1:7">
      <c r="A1474" s="45" t="s">
        <v>3698</v>
      </c>
      <c r="B1474" s="45" t="s">
        <v>3667</v>
      </c>
      <c r="C1474" s="45" t="s">
        <v>3680</v>
      </c>
      <c r="D1474" s="45" t="s">
        <v>3681</v>
      </c>
      <c r="E1474" s="45" t="s">
        <v>3699</v>
      </c>
      <c r="F1474" s="45" t="s">
        <v>584</v>
      </c>
      <c r="G1474" s="237">
        <f t="shared" ref="G1474:G1537" si="23">IF(ISNA(MATCH(E1474,List04_oktmo_np_range,0)),0,1)</f>
        <v>0</v>
      </c>
    </row>
    <row r="1475" spans="1:7">
      <c r="A1475" s="45" t="s">
        <v>3700</v>
      </c>
      <c r="B1475" s="45" t="s">
        <v>3667</v>
      </c>
      <c r="C1475" s="45" t="s">
        <v>3680</v>
      </c>
      <c r="D1475" s="45" t="s">
        <v>3681</v>
      </c>
      <c r="E1475" s="45" t="s">
        <v>3701</v>
      </c>
      <c r="F1475" s="45" t="s">
        <v>584</v>
      </c>
      <c r="G1475" s="237">
        <f t="shared" si="23"/>
        <v>0</v>
      </c>
    </row>
    <row r="1476" spans="1:7">
      <c r="A1476" s="45" t="s">
        <v>3702</v>
      </c>
      <c r="B1476" s="45" t="s">
        <v>3667</v>
      </c>
      <c r="C1476" s="45" t="s">
        <v>3680</v>
      </c>
      <c r="D1476" s="45" t="s">
        <v>3681</v>
      </c>
      <c r="E1476" s="45" t="s">
        <v>3703</v>
      </c>
      <c r="F1476" s="45" t="s">
        <v>584</v>
      </c>
      <c r="G1476" s="237">
        <f t="shared" si="23"/>
        <v>0</v>
      </c>
    </row>
    <row r="1477" spans="1:7">
      <c r="A1477" s="45" t="s">
        <v>3704</v>
      </c>
      <c r="B1477" s="45" t="s">
        <v>3667</v>
      </c>
      <c r="C1477" s="45" t="s">
        <v>3680</v>
      </c>
      <c r="D1477" s="45" t="s">
        <v>3681</v>
      </c>
      <c r="E1477" s="45" t="s">
        <v>3705</v>
      </c>
      <c r="F1477" s="45" t="s">
        <v>584</v>
      </c>
      <c r="G1477" s="237">
        <f t="shared" si="23"/>
        <v>0</v>
      </c>
    </row>
    <row r="1478" spans="1:7">
      <c r="A1478" s="45" t="s">
        <v>3706</v>
      </c>
      <c r="B1478" s="45" t="s">
        <v>3667</v>
      </c>
      <c r="C1478" s="45" t="s">
        <v>3680</v>
      </c>
      <c r="D1478" s="45" t="s">
        <v>3681</v>
      </c>
      <c r="E1478" s="45" t="s">
        <v>3707</v>
      </c>
      <c r="F1478" s="45" t="s">
        <v>584</v>
      </c>
      <c r="G1478" s="237">
        <f t="shared" si="23"/>
        <v>0</v>
      </c>
    </row>
    <row r="1479" spans="1:7">
      <c r="A1479" s="45" t="s">
        <v>3708</v>
      </c>
      <c r="B1479" s="45" t="s">
        <v>3667</v>
      </c>
      <c r="C1479" s="45" t="s">
        <v>3680</v>
      </c>
      <c r="D1479" s="45" t="s">
        <v>3681</v>
      </c>
      <c r="E1479" s="45" t="s">
        <v>3709</v>
      </c>
      <c r="F1479" s="45" t="s">
        <v>584</v>
      </c>
      <c r="G1479" s="237">
        <f t="shared" si="23"/>
        <v>0</v>
      </c>
    </row>
    <row r="1480" spans="1:7">
      <c r="A1480" s="45" t="s">
        <v>3710</v>
      </c>
      <c r="B1480" s="45" t="s">
        <v>3667</v>
      </c>
      <c r="C1480" s="45" t="s">
        <v>3680</v>
      </c>
      <c r="D1480" s="45" t="s">
        <v>3681</v>
      </c>
      <c r="E1480" s="45" t="s">
        <v>3711</v>
      </c>
      <c r="F1480" s="45" t="s">
        <v>584</v>
      </c>
      <c r="G1480" s="237">
        <f t="shared" si="23"/>
        <v>0</v>
      </c>
    </row>
    <row r="1481" spans="1:7">
      <c r="A1481" s="45" t="s">
        <v>3712</v>
      </c>
      <c r="B1481" s="45" t="s">
        <v>3667</v>
      </c>
      <c r="C1481" s="45" t="s">
        <v>3680</v>
      </c>
      <c r="D1481" s="45" t="s">
        <v>3681</v>
      </c>
      <c r="E1481" s="45" t="s">
        <v>3713</v>
      </c>
      <c r="F1481" s="45" t="s">
        <v>584</v>
      </c>
      <c r="G1481" s="237">
        <f t="shared" si="23"/>
        <v>0</v>
      </c>
    </row>
    <row r="1482" spans="1:7">
      <c r="A1482" s="45" t="s">
        <v>3714</v>
      </c>
      <c r="B1482" s="45" t="s">
        <v>3667</v>
      </c>
      <c r="C1482" s="45" t="s">
        <v>3680</v>
      </c>
      <c r="D1482" s="45" t="s">
        <v>3681</v>
      </c>
      <c r="E1482" s="45" t="s">
        <v>3715</v>
      </c>
      <c r="F1482" s="45" t="s">
        <v>584</v>
      </c>
      <c r="G1482" s="237">
        <f t="shared" si="23"/>
        <v>0</v>
      </c>
    </row>
    <row r="1483" spans="1:7">
      <c r="A1483" s="45" t="s">
        <v>3716</v>
      </c>
      <c r="B1483" s="45" t="s">
        <v>3667</v>
      </c>
      <c r="C1483" s="45" t="s">
        <v>3680</v>
      </c>
      <c r="D1483" s="45" t="s">
        <v>3681</v>
      </c>
      <c r="E1483" s="45" t="s">
        <v>3717</v>
      </c>
      <c r="F1483" s="45" t="s">
        <v>584</v>
      </c>
      <c r="G1483" s="237">
        <f t="shared" si="23"/>
        <v>0</v>
      </c>
    </row>
    <row r="1484" spans="1:7">
      <c r="A1484" s="45" t="s">
        <v>3718</v>
      </c>
      <c r="B1484" s="45" t="s">
        <v>3667</v>
      </c>
      <c r="C1484" s="45" t="s">
        <v>3680</v>
      </c>
      <c r="D1484" s="45" t="s">
        <v>3681</v>
      </c>
      <c r="E1484" s="45" t="s">
        <v>3719</v>
      </c>
      <c r="F1484" s="45" t="s">
        <v>633</v>
      </c>
      <c r="G1484" s="237">
        <f t="shared" si="23"/>
        <v>0</v>
      </c>
    </row>
    <row r="1485" spans="1:7">
      <c r="A1485" s="45" t="s">
        <v>3720</v>
      </c>
      <c r="B1485" s="45" t="s">
        <v>3667</v>
      </c>
      <c r="C1485" s="45" t="s">
        <v>3680</v>
      </c>
      <c r="D1485" s="45" t="s">
        <v>3681</v>
      </c>
      <c r="E1485" s="45" t="s">
        <v>3721</v>
      </c>
      <c r="F1485" s="45" t="s">
        <v>633</v>
      </c>
      <c r="G1485" s="237">
        <f t="shared" si="23"/>
        <v>0</v>
      </c>
    </row>
    <row r="1486" spans="1:7">
      <c r="A1486" s="45" t="s">
        <v>3724</v>
      </c>
      <c r="B1486" s="45" t="s">
        <v>3667</v>
      </c>
      <c r="C1486" s="45" t="s">
        <v>3722</v>
      </c>
      <c r="D1486" s="45" t="s">
        <v>3723</v>
      </c>
      <c r="E1486" s="45" t="s">
        <v>3725</v>
      </c>
      <c r="F1486" s="45" t="s">
        <v>630</v>
      </c>
      <c r="G1486" s="237">
        <f t="shared" si="23"/>
        <v>0</v>
      </c>
    </row>
    <row r="1487" spans="1:7">
      <c r="A1487" s="45" t="s">
        <v>3728</v>
      </c>
      <c r="B1487" s="45" t="s">
        <v>3667</v>
      </c>
      <c r="C1487" s="45" t="s">
        <v>3726</v>
      </c>
      <c r="D1487" s="45" t="s">
        <v>3727</v>
      </c>
      <c r="E1487" s="45" t="s">
        <v>3729</v>
      </c>
      <c r="F1487" s="45" t="s">
        <v>584</v>
      </c>
      <c r="G1487" s="237">
        <f t="shared" si="23"/>
        <v>0</v>
      </c>
    </row>
    <row r="1488" spans="1:7">
      <c r="A1488" s="45" t="s">
        <v>3730</v>
      </c>
      <c r="B1488" s="45" t="s">
        <v>3667</v>
      </c>
      <c r="C1488" s="45" t="s">
        <v>3726</v>
      </c>
      <c r="D1488" s="45" t="s">
        <v>3727</v>
      </c>
      <c r="E1488" s="45" t="s">
        <v>3731</v>
      </c>
      <c r="F1488" s="45" t="s">
        <v>584</v>
      </c>
      <c r="G1488" s="237">
        <f t="shared" si="23"/>
        <v>0</v>
      </c>
    </row>
    <row r="1489" spans="1:7">
      <c r="A1489" s="45" t="s">
        <v>3732</v>
      </c>
      <c r="B1489" s="45" t="s">
        <v>3667</v>
      </c>
      <c r="C1489" s="45" t="s">
        <v>3726</v>
      </c>
      <c r="D1489" s="45" t="s">
        <v>3727</v>
      </c>
      <c r="E1489" s="45" t="s">
        <v>3733</v>
      </c>
      <c r="F1489" s="45" t="s">
        <v>584</v>
      </c>
      <c r="G1489" s="237">
        <f t="shared" si="23"/>
        <v>0</v>
      </c>
    </row>
    <row r="1490" spans="1:7">
      <c r="A1490" s="45" t="s">
        <v>3734</v>
      </c>
      <c r="B1490" s="45" t="s">
        <v>3667</v>
      </c>
      <c r="C1490" s="45" t="s">
        <v>3726</v>
      </c>
      <c r="D1490" s="45" t="s">
        <v>3727</v>
      </c>
      <c r="E1490" s="45" t="s">
        <v>3735</v>
      </c>
      <c r="F1490" s="45" t="s">
        <v>584</v>
      </c>
      <c r="G1490" s="237">
        <f t="shared" si="23"/>
        <v>0</v>
      </c>
    </row>
    <row r="1491" spans="1:7">
      <c r="A1491" s="45" t="s">
        <v>3736</v>
      </c>
      <c r="B1491" s="45" t="s">
        <v>3667</v>
      </c>
      <c r="C1491" s="45" t="s">
        <v>3726</v>
      </c>
      <c r="D1491" s="45" t="s">
        <v>3727</v>
      </c>
      <c r="E1491" s="45" t="s">
        <v>3737</v>
      </c>
      <c r="F1491" s="45" t="s">
        <v>584</v>
      </c>
      <c r="G1491" s="237">
        <f t="shared" si="23"/>
        <v>0</v>
      </c>
    </row>
    <row r="1492" spans="1:7">
      <c r="A1492" s="45" t="s">
        <v>3738</v>
      </c>
      <c r="B1492" s="45" t="s">
        <v>3667</v>
      </c>
      <c r="C1492" s="45" t="s">
        <v>3726</v>
      </c>
      <c r="D1492" s="45" t="s">
        <v>3727</v>
      </c>
      <c r="E1492" s="45" t="s">
        <v>3739</v>
      </c>
      <c r="F1492" s="45" t="s">
        <v>584</v>
      </c>
      <c r="G1492" s="237">
        <f t="shared" si="23"/>
        <v>0</v>
      </c>
    </row>
    <row r="1493" spans="1:7">
      <c r="A1493" s="45" t="s">
        <v>3740</v>
      </c>
      <c r="B1493" s="45" t="s">
        <v>3667</v>
      </c>
      <c r="C1493" s="45" t="s">
        <v>3726</v>
      </c>
      <c r="D1493" s="45" t="s">
        <v>3727</v>
      </c>
      <c r="E1493" s="45" t="s">
        <v>3741</v>
      </c>
      <c r="F1493" s="45" t="s">
        <v>584</v>
      </c>
      <c r="G1493" s="237">
        <f t="shared" si="23"/>
        <v>0</v>
      </c>
    </row>
    <row r="1494" spans="1:7">
      <c r="A1494" s="45" t="s">
        <v>3742</v>
      </c>
      <c r="B1494" s="45" t="s">
        <v>3667</v>
      </c>
      <c r="C1494" s="45" t="s">
        <v>3726</v>
      </c>
      <c r="D1494" s="45" t="s">
        <v>3727</v>
      </c>
      <c r="E1494" s="45" t="s">
        <v>3743</v>
      </c>
      <c r="F1494" s="45" t="s">
        <v>584</v>
      </c>
      <c r="G1494" s="237">
        <f t="shared" si="23"/>
        <v>0</v>
      </c>
    </row>
    <row r="1495" spans="1:7">
      <c r="A1495" s="45" t="s">
        <v>3744</v>
      </c>
      <c r="B1495" s="45" t="s">
        <v>3667</v>
      </c>
      <c r="C1495" s="45" t="s">
        <v>3726</v>
      </c>
      <c r="D1495" s="45" t="s">
        <v>3727</v>
      </c>
      <c r="E1495" s="45" t="s">
        <v>3745</v>
      </c>
      <c r="F1495" s="45" t="s">
        <v>584</v>
      </c>
      <c r="G1495" s="237">
        <f t="shared" si="23"/>
        <v>0</v>
      </c>
    </row>
    <row r="1496" spans="1:7">
      <c r="A1496" s="45" t="s">
        <v>3746</v>
      </c>
      <c r="B1496" s="45" t="s">
        <v>3667</v>
      </c>
      <c r="C1496" s="45" t="s">
        <v>3726</v>
      </c>
      <c r="D1496" s="45" t="s">
        <v>3727</v>
      </c>
      <c r="E1496" s="45" t="s">
        <v>3747</v>
      </c>
      <c r="F1496" s="45" t="s">
        <v>584</v>
      </c>
      <c r="G1496" s="237">
        <f t="shared" si="23"/>
        <v>0</v>
      </c>
    </row>
    <row r="1497" spans="1:7">
      <c r="A1497" s="45" t="s">
        <v>3748</v>
      </c>
      <c r="B1497" s="45" t="s">
        <v>3667</v>
      </c>
      <c r="C1497" s="45" t="s">
        <v>3726</v>
      </c>
      <c r="D1497" s="45" t="s">
        <v>3727</v>
      </c>
      <c r="E1497" s="45" t="s">
        <v>3749</v>
      </c>
      <c r="F1497" s="45" t="s">
        <v>584</v>
      </c>
      <c r="G1497" s="237">
        <f t="shared" si="23"/>
        <v>0</v>
      </c>
    </row>
    <row r="1498" spans="1:7">
      <c r="A1498" s="45" t="s">
        <v>3750</v>
      </c>
      <c r="B1498" s="45" t="s">
        <v>3667</v>
      </c>
      <c r="C1498" s="45" t="s">
        <v>3726</v>
      </c>
      <c r="D1498" s="45" t="s">
        <v>3727</v>
      </c>
      <c r="E1498" s="45" t="s">
        <v>3751</v>
      </c>
      <c r="F1498" s="45" t="s">
        <v>584</v>
      </c>
      <c r="G1498" s="237">
        <f t="shared" si="23"/>
        <v>0</v>
      </c>
    </row>
    <row r="1499" spans="1:7">
      <c r="A1499" s="45" t="s">
        <v>3752</v>
      </c>
      <c r="B1499" s="45" t="s">
        <v>3667</v>
      </c>
      <c r="C1499" s="45" t="s">
        <v>3726</v>
      </c>
      <c r="D1499" s="45" t="s">
        <v>3727</v>
      </c>
      <c r="E1499" s="45" t="s">
        <v>3753</v>
      </c>
      <c r="F1499" s="45" t="s">
        <v>584</v>
      </c>
      <c r="G1499" s="237">
        <f t="shared" si="23"/>
        <v>0</v>
      </c>
    </row>
    <row r="1500" spans="1:7">
      <c r="A1500" s="45" t="s">
        <v>3754</v>
      </c>
      <c r="B1500" s="45" t="s">
        <v>3667</v>
      </c>
      <c r="C1500" s="45" t="s">
        <v>3726</v>
      </c>
      <c r="D1500" s="45" t="s">
        <v>3727</v>
      </c>
      <c r="E1500" s="45" t="s">
        <v>3755</v>
      </c>
      <c r="F1500" s="45" t="s">
        <v>584</v>
      </c>
      <c r="G1500" s="237">
        <f t="shared" si="23"/>
        <v>0</v>
      </c>
    </row>
    <row r="1501" spans="1:7">
      <c r="A1501" s="45" t="s">
        <v>3756</v>
      </c>
      <c r="B1501" s="45" t="s">
        <v>3667</v>
      </c>
      <c r="C1501" s="45" t="s">
        <v>3726</v>
      </c>
      <c r="D1501" s="45" t="s">
        <v>3727</v>
      </c>
      <c r="E1501" s="45" t="s">
        <v>3757</v>
      </c>
      <c r="F1501" s="45" t="s">
        <v>584</v>
      </c>
      <c r="G1501" s="237">
        <f t="shared" si="23"/>
        <v>0</v>
      </c>
    </row>
    <row r="1502" spans="1:7">
      <c r="A1502" s="45" t="s">
        <v>3758</v>
      </c>
      <c r="B1502" s="45" t="s">
        <v>3667</v>
      </c>
      <c r="C1502" s="45" t="s">
        <v>3726</v>
      </c>
      <c r="D1502" s="45" t="s">
        <v>3727</v>
      </c>
      <c r="E1502" s="45" t="s">
        <v>3759</v>
      </c>
      <c r="F1502" s="45" t="s">
        <v>584</v>
      </c>
      <c r="G1502" s="237">
        <f t="shared" si="23"/>
        <v>0</v>
      </c>
    </row>
    <row r="1503" spans="1:7">
      <c r="A1503" s="45" t="s">
        <v>3760</v>
      </c>
      <c r="B1503" s="45" t="s">
        <v>3667</v>
      </c>
      <c r="C1503" s="45" t="s">
        <v>3726</v>
      </c>
      <c r="D1503" s="45" t="s">
        <v>3727</v>
      </c>
      <c r="E1503" s="45" t="s">
        <v>3761</v>
      </c>
      <c r="F1503" s="45" t="s">
        <v>584</v>
      </c>
      <c r="G1503" s="237">
        <f t="shared" si="23"/>
        <v>0</v>
      </c>
    </row>
    <row r="1504" spans="1:7">
      <c r="A1504" s="45" t="s">
        <v>3762</v>
      </c>
      <c r="B1504" s="45" t="s">
        <v>3667</v>
      </c>
      <c r="C1504" s="45" t="s">
        <v>3726</v>
      </c>
      <c r="D1504" s="45" t="s">
        <v>3727</v>
      </c>
      <c r="E1504" s="45" t="s">
        <v>3763</v>
      </c>
      <c r="F1504" s="45" t="s">
        <v>584</v>
      </c>
      <c r="G1504" s="237">
        <f t="shared" si="23"/>
        <v>0</v>
      </c>
    </row>
    <row r="1505" spans="1:7">
      <c r="A1505" s="45" t="s">
        <v>3764</v>
      </c>
      <c r="B1505" s="45" t="s">
        <v>3667</v>
      </c>
      <c r="C1505" s="45" t="s">
        <v>3726</v>
      </c>
      <c r="D1505" s="45" t="s">
        <v>3727</v>
      </c>
      <c r="E1505" s="45" t="s">
        <v>3765</v>
      </c>
      <c r="F1505" s="45" t="s">
        <v>584</v>
      </c>
      <c r="G1505" s="237">
        <f t="shared" si="23"/>
        <v>0</v>
      </c>
    </row>
    <row r="1506" spans="1:7">
      <c r="A1506" s="45" t="s">
        <v>3766</v>
      </c>
      <c r="B1506" s="45" t="s">
        <v>3667</v>
      </c>
      <c r="C1506" s="45" t="s">
        <v>3726</v>
      </c>
      <c r="D1506" s="45" t="s">
        <v>3727</v>
      </c>
      <c r="E1506" s="45" t="s">
        <v>3767</v>
      </c>
      <c r="F1506" s="45" t="s">
        <v>584</v>
      </c>
      <c r="G1506" s="237">
        <f t="shared" si="23"/>
        <v>0</v>
      </c>
    </row>
    <row r="1507" spans="1:7">
      <c r="A1507" s="45" t="s">
        <v>3768</v>
      </c>
      <c r="B1507" s="45" t="s">
        <v>3667</v>
      </c>
      <c r="C1507" s="45" t="s">
        <v>3726</v>
      </c>
      <c r="D1507" s="45" t="s">
        <v>3727</v>
      </c>
      <c r="E1507" s="45" t="s">
        <v>3769</v>
      </c>
      <c r="F1507" s="45" t="s">
        <v>584</v>
      </c>
      <c r="G1507" s="237">
        <f t="shared" si="23"/>
        <v>0</v>
      </c>
    </row>
    <row r="1508" spans="1:7">
      <c r="A1508" s="45" t="s">
        <v>3770</v>
      </c>
      <c r="B1508" s="45" t="s">
        <v>3667</v>
      </c>
      <c r="C1508" s="45" t="s">
        <v>3726</v>
      </c>
      <c r="D1508" s="45" t="s">
        <v>3727</v>
      </c>
      <c r="E1508" s="45" t="s">
        <v>3771</v>
      </c>
      <c r="F1508" s="45" t="s">
        <v>584</v>
      </c>
      <c r="G1508" s="237">
        <f t="shared" si="23"/>
        <v>0</v>
      </c>
    </row>
    <row r="1509" spans="1:7">
      <c r="A1509" s="45" t="s">
        <v>3772</v>
      </c>
      <c r="B1509" s="45" t="s">
        <v>3667</v>
      </c>
      <c r="C1509" s="45" t="s">
        <v>3726</v>
      </c>
      <c r="D1509" s="45" t="s">
        <v>3727</v>
      </c>
      <c r="E1509" s="45" t="s">
        <v>3773</v>
      </c>
      <c r="F1509" s="45" t="s">
        <v>584</v>
      </c>
      <c r="G1509" s="237">
        <f t="shared" si="23"/>
        <v>0</v>
      </c>
    </row>
    <row r="1510" spans="1:7">
      <c r="A1510" s="45" t="s">
        <v>1994</v>
      </c>
      <c r="B1510" s="45" t="s">
        <v>3667</v>
      </c>
      <c r="C1510" s="45" t="s">
        <v>3726</v>
      </c>
      <c r="D1510" s="45" t="s">
        <v>3727</v>
      </c>
      <c r="E1510" s="45" t="s">
        <v>3774</v>
      </c>
      <c r="F1510" s="45" t="s">
        <v>584</v>
      </c>
      <c r="G1510" s="237">
        <f t="shared" si="23"/>
        <v>0</v>
      </c>
    </row>
    <row r="1511" spans="1:7">
      <c r="A1511" s="45" t="s">
        <v>3775</v>
      </c>
      <c r="B1511" s="45" t="s">
        <v>3667</v>
      </c>
      <c r="C1511" s="45" t="s">
        <v>3726</v>
      </c>
      <c r="D1511" s="45" t="s">
        <v>3727</v>
      </c>
      <c r="E1511" s="45" t="s">
        <v>3776</v>
      </c>
      <c r="F1511" s="45" t="s">
        <v>584</v>
      </c>
      <c r="G1511" s="237">
        <f t="shared" si="23"/>
        <v>0</v>
      </c>
    </row>
    <row r="1512" spans="1:7">
      <c r="A1512" s="45" t="s">
        <v>3101</v>
      </c>
      <c r="B1512" s="45" t="s">
        <v>3667</v>
      </c>
      <c r="C1512" s="45" t="s">
        <v>3726</v>
      </c>
      <c r="D1512" s="45" t="s">
        <v>3727</v>
      </c>
      <c r="E1512" s="45" t="s">
        <v>3777</v>
      </c>
      <c r="F1512" s="45" t="s">
        <v>584</v>
      </c>
      <c r="G1512" s="237">
        <f t="shared" si="23"/>
        <v>0</v>
      </c>
    </row>
    <row r="1513" spans="1:7">
      <c r="A1513" s="45" t="s">
        <v>3778</v>
      </c>
      <c r="B1513" s="45" t="s">
        <v>3667</v>
      </c>
      <c r="C1513" s="45" t="s">
        <v>3726</v>
      </c>
      <c r="D1513" s="45" t="s">
        <v>3727</v>
      </c>
      <c r="E1513" s="45" t="s">
        <v>3779</v>
      </c>
      <c r="F1513" s="45" t="s">
        <v>584</v>
      </c>
      <c r="G1513" s="237">
        <f t="shared" si="23"/>
        <v>0</v>
      </c>
    </row>
    <row r="1514" spans="1:7">
      <c r="A1514" s="45" t="s">
        <v>3780</v>
      </c>
      <c r="B1514" s="45" t="s">
        <v>3667</v>
      </c>
      <c r="C1514" s="45" t="s">
        <v>3726</v>
      </c>
      <c r="D1514" s="45" t="s">
        <v>3727</v>
      </c>
      <c r="E1514" s="45" t="s">
        <v>3781</v>
      </c>
      <c r="F1514" s="45" t="s">
        <v>584</v>
      </c>
      <c r="G1514" s="237">
        <f t="shared" si="23"/>
        <v>0</v>
      </c>
    </row>
    <row r="1515" spans="1:7">
      <c r="A1515" s="45" t="s">
        <v>3782</v>
      </c>
      <c r="B1515" s="45" t="s">
        <v>3667</v>
      </c>
      <c r="C1515" s="45" t="s">
        <v>3726</v>
      </c>
      <c r="D1515" s="45" t="s">
        <v>3727</v>
      </c>
      <c r="E1515" s="45" t="s">
        <v>3783</v>
      </c>
      <c r="F1515" s="45" t="s">
        <v>584</v>
      </c>
      <c r="G1515" s="237">
        <f t="shared" si="23"/>
        <v>0</v>
      </c>
    </row>
    <row r="1516" spans="1:7">
      <c r="A1516" s="45" t="s">
        <v>3784</v>
      </c>
      <c r="B1516" s="45" t="s">
        <v>3667</v>
      </c>
      <c r="C1516" s="45" t="s">
        <v>3726</v>
      </c>
      <c r="D1516" s="45" t="s">
        <v>3727</v>
      </c>
      <c r="E1516" s="45" t="s">
        <v>3785</v>
      </c>
      <c r="F1516" s="45" t="s">
        <v>584</v>
      </c>
      <c r="G1516" s="237">
        <f t="shared" si="23"/>
        <v>0</v>
      </c>
    </row>
    <row r="1517" spans="1:7">
      <c r="A1517" s="45" t="s">
        <v>3786</v>
      </c>
      <c r="B1517" s="45" t="s">
        <v>3667</v>
      </c>
      <c r="C1517" s="45" t="s">
        <v>3726</v>
      </c>
      <c r="D1517" s="45" t="s">
        <v>3727</v>
      </c>
      <c r="E1517" s="45" t="s">
        <v>3787</v>
      </c>
      <c r="F1517" s="45" t="s">
        <v>584</v>
      </c>
      <c r="G1517" s="237">
        <f t="shared" si="23"/>
        <v>0</v>
      </c>
    </row>
    <row r="1518" spans="1:7">
      <c r="A1518" s="45" t="s">
        <v>3788</v>
      </c>
      <c r="B1518" s="45" t="s">
        <v>3667</v>
      </c>
      <c r="C1518" s="45" t="s">
        <v>3726</v>
      </c>
      <c r="D1518" s="45" t="s">
        <v>3727</v>
      </c>
      <c r="E1518" s="45" t="s">
        <v>3789</v>
      </c>
      <c r="F1518" s="45" t="s">
        <v>584</v>
      </c>
      <c r="G1518" s="237">
        <f t="shared" si="23"/>
        <v>0</v>
      </c>
    </row>
    <row r="1519" spans="1:7">
      <c r="A1519" s="45" t="s">
        <v>3790</v>
      </c>
      <c r="B1519" s="45" t="s">
        <v>3667</v>
      </c>
      <c r="C1519" s="45" t="s">
        <v>3726</v>
      </c>
      <c r="D1519" s="45" t="s">
        <v>3727</v>
      </c>
      <c r="E1519" s="45" t="s">
        <v>3791</v>
      </c>
      <c r="F1519" s="45" t="s">
        <v>627</v>
      </c>
      <c r="G1519" s="237">
        <f t="shared" si="23"/>
        <v>0</v>
      </c>
    </row>
    <row r="1520" spans="1:7">
      <c r="A1520" s="45" t="s">
        <v>3792</v>
      </c>
      <c r="B1520" s="45" t="s">
        <v>3667</v>
      </c>
      <c r="C1520" s="45" t="s">
        <v>3726</v>
      </c>
      <c r="D1520" s="45" t="s">
        <v>3727</v>
      </c>
      <c r="E1520" s="45" t="s">
        <v>3793</v>
      </c>
      <c r="F1520" s="45" t="s">
        <v>633</v>
      </c>
      <c r="G1520" s="237">
        <f t="shared" si="23"/>
        <v>0</v>
      </c>
    </row>
    <row r="1521" spans="1:7">
      <c r="A1521" s="45" t="s">
        <v>3794</v>
      </c>
      <c r="B1521" s="45" t="s">
        <v>3667</v>
      </c>
      <c r="C1521" s="45" t="s">
        <v>3726</v>
      </c>
      <c r="D1521" s="45" t="s">
        <v>3727</v>
      </c>
      <c r="E1521" s="45" t="s">
        <v>3795</v>
      </c>
      <c r="F1521" s="45" t="s">
        <v>633</v>
      </c>
      <c r="G1521" s="237">
        <f t="shared" si="23"/>
        <v>0</v>
      </c>
    </row>
    <row r="1522" spans="1:7">
      <c r="A1522" s="45" t="s">
        <v>1899</v>
      </c>
      <c r="B1522" s="45" t="s">
        <v>3667</v>
      </c>
      <c r="C1522" s="45" t="s">
        <v>3726</v>
      </c>
      <c r="D1522" s="45" t="s">
        <v>3727</v>
      </c>
      <c r="E1522" s="45" t="s">
        <v>3796</v>
      </c>
      <c r="F1522" s="45" t="s">
        <v>633</v>
      </c>
      <c r="G1522" s="237">
        <f t="shared" si="23"/>
        <v>0</v>
      </c>
    </row>
    <row r="1523" spans="1:7">
      <c r="A1523" s="45" t="s">
        <v>3797</v>
      </c>
      <c r="B1523" s="45" t="s">
        <v>3667</v>
      </c>
      <c r="C1523" s="45" t="s">
        <v>3726</v>
      </c>
      <c r="D1523" s="45" t="s">
        <v>3727</v>
      </c>
      <c r="E1523" s="45" t="s">
        <v>3798</v>
      </c>
      <c r="F1523" s="45" t="s">
        <v>633</v>
      </c>
      <c r="G1523" s="237">
        <f t="shared" si="23"/>
        <v>0</v>
      </c>
    </row>
    <row r="1524" spans="1:7">
      <c r="A1524" s="45" t="s">
        <v>3799</v>
      </c>
      <c r="B1524" s="45" t="s">
        <v>3667</v>
      </c>
      <c r="C1524" s="45" t="s">
        <v>3726</v>
      </c>
      <c r="D1524" s="45" t="s">
        <v>3727</v>
      </c>
      <c r="E1524" s="45" t="s">
        <v>3800</v>
      </c>
      <c r="F1524" s="45" t="s">
        <v>633</v>
      </c>
      <c r="G1524" s="237">
        <f t="shared" si="23"/>
        <v>0</v>
      </c>
    </row>
    <row r="1525" spans="1:7">
      <c r="A1525" s="45" t="s">
        <v>3801</v>
      </c>
      <c r="B1525" s="45" t="s">
        <v>3667</v>
      </c>
      <c r="C1525" s="45" t="s">
        <v>3726</v>
      </c>
      <c r="D1525" s="45" t="s">
        <v>3727</v>
      </c>
      <c r="E1525" s="45" t="s">
        <v>3802</v>
      </c>
      <c r="F1525" s="45" t="s">
        <v>1269</v>
      </c>
      <c r="G1525" s="237">
        <f t="shared" si="23"/>
        <v>0</v>
      </c>
    </row>
    <row r="1526" spans="1:7">
      <c r="A1526" s="45" t="s">
        <v>3806</v>
      </c>
      <c r="B1526" s="45" t="s">
        <v>3803</v>
      </c>
      <c r="C1526" s="45" t="s">
        <v>3804</v>
      </c>
      <c r="D1526" s="45" t="s">
        <v>3805</v>
      </c>
      <c r="E1526" s="45" t="s">
        <v>3807</v>
      </c>
      <c r="F1526" s="45" t="s">
        <v>584</v>
      </c>
      <c r="G1526" s="237">
        <f t="shared" si="23"/>
        <v>0</v>
      </c>
    </row>
    <row r="1527" spans="1:7">
      <c r="A1527" s="45" t="s">
        <v>3808</v>
      </c>
      <c r="B1527" s="45" t="s">
        <v>3803</v>
      </c>
      <c r="C1527" s="45" t="s">
        <v>3804</v>
      </c>
      <c r="D1527" s="45" t="s">
        <v>3805</v>
      </c>
      <c r="E1527" s="45" t="s">
        <v>3809</v>
      </c>
      <c r="F1527" s="45" t="s">
        <v>584</v>
      </c>
      <c r="G1527" s="237">
        <f t="shared" si="23"/>
        <v>0</v>
      </c>
    </row>
    <row r="1528" spans="1:7">
      <c r="A1528" s="45" t="s">
        <v>3810</v>
      </c>
      <c r="B1528" s="45" t="s">
        <v>3803</v>
      </c>
      <c r="C1528" s="45" t="s">
        <v>3804</v>
      </c>
      <c r="D1528" s="45" t="s">
        <v>3805</v>
      </c>
      <c r="E1528" s="45" t="s">
        <v>3811</v>
      </c>
      <c r="F1528" s="45" t="s">
        <v>584</v>
      </c>
      <c r="G1528" s="237">
        <f t="shared" si="23"/>
        <v>0</v>
      </c>
    </row>
    <row r="1529" spans="1:7">
      <c r="A1529" s="45" t="s">
        <v>3812</v>
      </c>
      <c r="B1529" s="45" t="s">
        <v>3803</v>
      </c>
      <c r="C1529" s="45" t="s">
        <v>3804</v>
      </c>
      <c r="D1529" s="45" t="s">
        <v>3805</v>
      </c>
      <c r="E1529" s="45" t="s">
        <v>3813</v>
      </c>
      <c r="F1529" s="45" t="s">
        <v>584</v>
      </c>
      <c r="G1529" s="237">
        <f t="shared" si="23"/>
        <v>0</v>
      </c>
    </row>
    <row r="1530" spans="1:7">
      <c r="A1530" s="45" t="s">
        <v>3814</v>
      </c>
      <c r="B1530" s="45" t="s">
        <v>3803</v>
      </c>
      <c r="C1530" s="45" t="s">
        <v>3804</v>
      </c>
      <c r="D1530" s="45" t="s">
        <v>3805</v>
      </c>
      <c r="E1530" s="45" t="s">
        <v>3815</v>
      </c>
      <c r="F1530" s="45" t="s">
        <v>584</v>
      </c>
      <c r="G1530" s="237">
        <f t="shared" si="23"/>
        <v>0</v>
      </c>
    </row>
    <row r="1531" spans="1:7">
      <c r="A1531" s="45" t="s">
        <v>3816</v>
      </c>
      <c r="B1531" s="45" t="s">
        <v>3803</v>
      </c>
      <c r="C1531" s="45" t="s">
        <v>3804</v>
      </c>
      <c r="D1531" s="45" t="s">
        <v>3805</v>
      </c>
      <c r="E1531" s="45" t="s">
        <v>3817</v>
      </c>
      <c r="F1531" s="45" t="s">
        <v>584</v>
      </c>
      <c r="G1531" s="237">
        <f t="shared" si="23"/>
        <v>0</v>
      </c>
    </row>
    <row r="1532" spans="1:7">
      <c r="A1532" s="45" t="s">
        <v>3818</v>
      </c>
      <c r="B1532" s="45" t="s">
        <v>3803</v>
      </c>
      <c r="C1532" s="45" t="s">
        <v>3804</v>
      </c>
      <c r="D1532" s="45" t="s">
        <v>3805</v>
      </c>
      <c r="E1532" s="45" t="s">
        <v>3819</v>
      </c>
      <c r="F1532" s="45" t="s">
        <v>584</v>
      </c>
      <c r="G1532" s="237">
        <f t="shared" si="23"/>
        <v>0</v>
      </c>
    </row>
    <row r="1533" spans="1:7">
      <c r="A1533" s="45" t="s">
        <v>3820</v>
      </c>
      <c r="B1533" s="45" t="s">
        <v>3803</v>
      </c>
      <c r="C1533" s="45" t="s">
        <v>3804</v>
      </c>
      <c r="D1533" s="45" t="s">
        <v>3805</v>
      </c>
      <c r="E1533" s="45" t="s">
        <v>3821</v>
      </c>
      <c r="F1533" s="45" t="s">
        <v>584</v>
      </c>
      <c r="G1533" s="237">
        <f t="shared" si="23"/>
        <v>0</v>
      </c>
    </row>
    <row r="1534" spans="1:7">
      <c r="A1534" s="45" t="s">
        <v>3822</v>
      </c>
      <c r="B1534" s="45" t="s">
        <v>3803</v>
      </c>
      <c r="C1534" s="45" t="s">
        <v>3804</v>
      </c>
      <c r="D1534" s="45" t="s">
        <v>3805</v>
      </c>
      <c r="E1534" s="45" t="s">
        <v>3823</v>
      </c>
      <c r="F1534" s="45" t="s">
        <v>584</v>
      </c>
      <c r="G1534" s="237">
        <f t="shared" si="23"/>
        <v>0</v>
      </c>
    </row>
    <row r="1535" spans="1:7">
      <c r="A1535" s="45" t="s">
        <v>3824</v>
      </c>
      <c r="B1535" s="45" t="s">
        <v>3803</v>
      </c>
      <c r="C1535" s="45" t="s">
        <v>3804</v>
      </c>
      <c r="D1535" s="45" t="s">
        <v>3805</v>
      </c>
      <c r="E1535" s="45" t="s">
        <v>3825</v>
      </c>
      <c r="F1535" s="45" t="s">
        <v>584</v>
      </c>
      <c r="G1535" s="237">
        <f t="shared" si="23"/>
        <v>0</v>
      </c>
    </row>
    <row r="1536" spans="1:7">
      <c r="A1536" s="45" t="s">
        <v>3826</v>
      </c>
      <c r="B1536" s="45" t="s">
        <v>3803</v>
      </c>
      <c r="C1536" s="45" t="s">
        <v>3804</v>
      </c>
      <c r="D1536" s="45" t="s">
        <v>3805</v>
      </c>
      <c r="E1536" s="45" t="s">
        <v>3827</v>
      </c>
      <c r="F1536" s="45" t="s">
        <v>584</v>
      </c>
      <c r="G1536" s="237">
        <f t="shared" si="23"/>
        <v>0</v>
      </c>
    </row>
    <row r="1537" spans="1:7">
      <c r="A1537" s="45" t="s">
        <v>3828</v>
      </c>
      <c r="B1537" s="45" t="s">
        <v>3803</v>
      </c>
      <c r="C1537" s="45" t="s">
        <v>3804</v>
      </c>
      <c r="D1537" s="45" t="s">
        <v>3805</v>
      </c>
      <c r="E1537" s="45" t="s">
        <v>3829</v>
      </c>
      <c r="F1537" s="45" t="s">
        <v>584</v>
      </c>
      <c r="G1537" s="237">
        <f t="shared" si="23"/>
        <v>0</v>
      </c>
    </row>
    <row r="1538" spans="1:7">
      <c r="A1538" s="45" t="s">
        <v>3830</v>
      </c>
      <c r="B1538" s="45" t="s">
        <v>3803</v>
      </c>
      <c r="C1538" s="45" t="s">
        <v>3804</v>
      </c>
      <c r="D1538" s="45" t="s">
        <v>3805</v>
      </c>
      <c r="E1538" s="45" t="s">
        <v>3831</v>
      </c>
      <c r="F1538" s="45" t="s">
        <v>584</v>
      </c>
      <c r="G1538" s="237">
        <f t="shared" ref="G1538:G1601" si="24">IF(ISNA(MATCH(E1538,List04_oktmo_np_range,0)),0,1)</f>
        <v>0</v>
      </c>
    </row>
    <row r="1539" spans="1:7">
      <c r="A1539" s="45" t="s">
        <v>3832</v>
      </c>
      <c r="B1539" s="45" t="s">
        <v>3803</v>
      </c>
      <c r="C1539" s="45" t="s">
        <v>3804</v>
      </c>
      <c r="D1539" s="45" t="s">
        <v>3805</v>
      </c>
      <c r="E1539" s="45" t="s">
        <v>3833</v>
      </c>
      <c r="F1539" s="45" t="s">
        <v>584</v>
      </c>
      <c r="G1539" s="237">
        <f t="shared" si="24"/>
        <v>0</v>
      </c>
    </row>
    <row r="1540" spans="1:7">
      <c r="A1540" s="45" t="s">
        <v>3834</v>
      </c>
      <c r="B1540" s="45" t="s">
        <v>3803</v>
      </c>
      <c r="C1540" s="45" t="s">
        <v>3804</v>
      </c>
      <c r="D1540" s="45" t="s">
        <v>3805</v>
      </c>
      <c r="E1540" s="45" t="s">
        <v>3835</v>
      </c>
      <c r="F1540" s="45" t="s">
        <v>584</v>
      </c>
      <c r="G1540" s="237">
        <f t="shared" si="24"/>
        <v>0</v>
      </c>
    </row>
    <row r="1541" spans="1:7">
      <c r="A1541" s="45" t="s">
        <v>3836</v>
      </c>
      <c r="B1541" s="45" t="s">
        <v>3803</v>
      </c>
      <c r="C1541" s="45" t="s">
        <v>3804</v>
      </c>
      <c r="D1541" s="45" t="s">
        <v>3805</v>
      </c>
      <c r="E1541" s="45" t="s">
        <v>3837</v>
      </c>
      <c r="F1541" s="45" t="s">
        <v>584</v>
      </c>
      <c r="G1541" s="237">
        <f t="shared" si="24"/>
        <v>0</v>
      </c>
    </row>
    <row r="1542" spans="1:7">
      <c r="A1542" s="45" t="s">
        <v>3838</v>
      </c>
      <c r="B1542" s="45" t="s">
        <v>3803</v>
      </c>
      <c r="C1542" s="45" t="s">
        <v>3804</v>
      </c>
      <c r="D1542" s="45" t="s">
        <v>3805</v>
      </c>
      <c r="E1542" s="45" t="s">
        <v>3839</v>
      </c>
      <c r="F1542" s="45" t="s">
        <v>584</v>
      </c>
      <c r="G1542" s="237">
        <f t="shared" si="24"/>
        <v>0</v>
      </c>
    </row>
    <row r="1543" spans="1:7">
      <c r="A1543" s="45" t="s">
        <v>3840</v>
      </c>
      <c r="B1543" s="45" t="s">
        <v>3803</v>
      </c>
      <c r="C1543" s="45" t="s">
        <v>3804</v>
      </c>
      <c r="D1543" s="45" t="s">
        <v>3805</v>
      </c>
      <c r="E1543" s="45" t="s">
        <v>3841</v>
      </c>
      <c r="F1543" s="45" t="s">
        <v>584</v>
      </c>
      <c r="G1543" s="237">
        <f t="shared" si="24"/>
        <v>0</v>
      </c>
    </row>
    <row r="1544" spans="1:7">
      <c r="A1544" s="45" t="s">
        <v>3842</v>
      </c>
      <c r="B1544" s="45" t="s">
        <v>3803</v>
      </c>
      <c r="C1544" s="45" t="s">
        <v>3804</v>
      </c>
      <c r="D1544" s="45" t="s">
        <v>3805</v>
      </c>
      <c r="E1544" s="45" t="s">
        <v>3843</v>
      </c>
      <c r="F1544" s="45" t="s">
        <v>584</v>
      </c>
      <c r="G1544" s="237">
        <f t="shared" si="24"/>
        <v>0</v>
      </c>
    </row>
    <row r="1545" spans="1:7">
      <c r="A1545" s="45" t="s">
        <v>3844</v>
      </c>
      <c r="B1545" s="45" t="s">
        <v>3803</v>
      </c>
      <c r="C1545" s="45" t="s">
        <v>3804</v>
      </c>
      <c r="D1545" s="45" t="s">
        <v>3805</v>
      </c>
      <c r="E1545" s="45" t="s">
        <v>3845</v>
      </c>
      <c r="F1545" s="45" t="s">
        <v>584</v>
      </c>
      <c r="G1545" s="237">
        <f t="shared" si="24"/>
        <v>0</v>
      </c>
    </row>
    <row r="1546" spans="1:7">
      <c r="A1546" s="45" t="s">
        <v>3846</v>
      </c>
      <c r="B1546" s="45" t="s">
        <v>3803</v>
      </c>
      <c r="C1546" s="45" t="s">
        <v>3804</v>
      </c>
      <c r="D1546" s="45" t="s">
        <v>3805</v>
      </c>
      <c r="E1546" s="45" t="s">
        <v>3847</v>
      </c>
      <c r="F1546" s="45" t="s">
        <v>584</v>
      </c>
      <c r="G1546" s="237">
        <f t="shared" si="24"/>
        <v>0</v>
      </c>
    </row>
    <row r="1547" spans="1:7">
      <c r="A1547" s="45" t="s">
        <v>3848</v>
      </c>
      <c r="B1547" s="45" t="s">
        <v>3803</v>
      </c>
      <c r="C1547" s="45" t="s">
        <v>3804</v>
      </c>
      <c r="D1547" s="45" t="s">
        <v>3805</v>
      </c>
      <c r="E1547" s="45" t="s">
        <v>3849</v>
      </c>
      <c r="F1547" s="45" t="s">
        <v>584</v>
      </c>
      <c r="G1547" s="237">
        <f t="shared" si="24"/>
        <v>0</v>
      </c>
    </row>
    <row r="1548" spans="1:7">
      <c r="A1548" s="45" t="s">
        <v>3850</v>
      </c>
      <c r="B1548" s="45" t="s">
        <v>3803</v>
      </c>
      <c r="C1548" s="45" t="s">
        <v>3804</v>
      </c>
      <c r="D1548" s="45" t="s">
        <v>3805</v>
      </c>
      <c r="E1548" s="45" t="s">
        <v>3851</v>
      </c>
      <c r="F1548" s="45" t="s">
        <v>584</v>
      </c>
      <c r="G1548" s="237">
        <f t="shared" si="24"/>
        <v>0</v>
      </c>
    </row>
    <row r="1549" spans="1:7">
      <c r="A1549" s="45" t="s">
        <v>3852</v>
      </c>
      <c r="B1549" s="45" t="s">
        <v>3803</v>
      </c>
      <c r="C1549" s="45" t="s">
        <v>3804</v>
      </c>
      <c r="D1549" s="45" t="s">
        <v>3805</v>
      </c>
      <c r="E1549" s="45" t="s">
        <v>3853</v>
      </c>
      <c r="F1549" s="45" t="s">
        <v>584</v>
      </c>
      <c r="G1549" s="237">
        <f t="shared" si="24"/>
        <v>0</v>
      </c>
    </row>
    <row r="1550" spans="1:7">
      <c r="A1550" s="45" t="s">
        <v>3854</v>
      </c>
      <c r="B1550" s="45" t="s">
        <v>3803</v>
      </c>
      <c r="C1550" s="45" t="s">
        <v>3804</v>
      </c>
      <c r="D1550" s="45" t="s">
        <v>3805</v>
      </c>
      <c r="E1550" s="45" t="s">
        <v>3855</v>
      </c>
      <c r="F1550" s="45" t="s">
        <v>584</v>
      </c>
      <c r="G1550" s="237">
        <f t="shared" si="24"/>
        <v>0</v>
      </c>
    </row>
    <row r="1551" spans="1:7">
      <c r="A1551" s="45" t="s">
        <v>3856</v>
      </c>
      <c r="B1551" s="45" t="s">
        <v>3803</v>
      </c>
      <c r="C1551" s="45" t="s">
        <v>3804</v>
      </c>
      <c r="D1551" s="45" t="s">
        <v>3805</v>
      </c>
      <c r="E1551" s="45" t="s">
        <v>3857</v>
      </c>
      <c r="F1551" s="45" t="s">
        <v>584</v>
      </c>
      <c r="G1551" s="237">
        <f t="shared" si="24"/>
        <v>0</v>
      </c>
    </row>
    <row r="1552" spans="1:7">
      <c r="A1552" s="45" t="s">
        <v>3858</v>
      </c>
      <c r="B1552" s="45" t="s">
        <v>3803</v>
      </c>
      <c r="C1552" s="45" t="s">
        <v>3804</v>
      </c>
      <c r="D1552" s="45" t="s">
        <v>3805</v>
      </c>
      <c r="E1552" s="45" t="s">
        <v>3859</v>
      </c>
      <c r="F1552" s="45" t="s">
        <v>584</v>
      </c>
      <c r="G1552" s="237">
        <f t="shared" si="24"/>
        <v>0</v>
      </c>
    </row>
    <row r="1553" spans="1:7">
      <c r="A1553" s="45" t="s">
        <v>3860</v>
      </c>
      <c r="B1553" s="45" t="s">
        <v>3803</v>
      </c>
      <c r="C1553" s="45" t="s">
        <v>3804</v>
      </c>
      <c r="D1553" s="45" t="s">
        <v>3805</v>
      </c>
      <c r="E1553" s="45" t="s">
        <v>3861</v>
      </c>
      <c r="F1553" s="45" t="s">
        <v>584</v>
      </c>
      <c r="G1553" s="237">
        <f t="shared" si="24"/>
        <v>0</v>
      </c>
    </row>
    <row r="1554" spans="1:7">
      <c r="A1554" s="45" t="s">
        <v>3862</v>
      </c>
      <c r="B1554" s="45" t="s">
        <v>3803</v>
      </c>
      <c r="C1554" s="45" t="s">
        <v>3804</v>
      </c>
      <c r="D1554" s="45" t="s">
        <v>3805</v>
      </c>
      <c r="E1554" s="45" t="s">
        <v>3863</v>
      </c>
      <c r="F1554" s="45" t="s">
        <v>584</v>
      </c>
      <c r="G1554" s="237">
        <f t="shared" si="24"/>
        <v>0</v>
      </c>
    </row>
    <row r="1555" spans="1:7">
      <c r="A1555" s="45" t="s">
        <v>3864</v>
      </c>
      <c r="B1555" s="45" t="s">
        <v>3803</v>
      </c>
      <c r="C1555" s="45" t="s">
        <v>3804</v>
      </c>
      <c r="D1555" s="45" t="s">
        <v>3805</v>
      </c>
      <c r="E1555" s="45" t="s">
        <v>3865</v>
      </c>
      <c r="F1555" s="45" t="s">
        <v>584</v>
      </c>
      <c r="G1555" s="237">
        <f t="shared" si="24"/>
        <v>0</v>
      </c>
    </row>
    <row r="1556" spans="1:7">
      <c r="A1556" s="45" t="s">
        <v>3866</v>
      </c>
      <c r="B1556" s="45" t="s">
        <v>3803</v>
      </c>
      <c r="C1556" s="45" t="s">
        <v>3804</v>
      </c>
      <c r="D1556" s="45" t="s">
        <v>3805</v>
      </c>
      <c r="E1556" s="45" t="s">
        <v>3867</v>
      </c>
      <c r="F1556" s="45" t="s">
        <v>584</v>
      </c>
      <c r="G1556" s="237">
        <f t="shared" si="24"/>
        <v>0</v>
      </c>
    </row>
    <row r="1557" spans="1:7">
      <c r="A1557" s="45" t="s">
        <v>3868</v>
      </c>
      <c r="B1557" s="45" t="s">
        <v>3803</v>
      </c>
      <c r="C1557" s="45" t="s">
        <v>3804</v>
      </c>
      <c r="D1557" s="45" t="s">
        <v>3805</v>
      </c>
      <c r="E1557" s="45" t="s">
        <v>3869</v>
      </c>
      <c r="F1557" s="45" t="s">
        <v>584</v>
      </c>
      <c r="G1557" s="237">
        <f t="shared" si="24"/>
        <v>0</v>
      </c>
    </row>
    <row r="1558" spans="1:7">
      <c r="A1558" s="45" t="s">
        <v>3870</v>
      </c>
      <c r="B1558" s="45" t="s">
        <v>3803</v>
      </c>
      <c r="C1558" s="45" t="s">
        <v>3804</v>
      </c>
      <c r="D1558" s="45" t="s">
        <v>3805</v>
      </c>
      <c r="E1558" s="45" t="s">
        <v>3871</v>
      </c>
      <c r="F1558" s="45" t="s">
        <v>584</v>
      </c>
      <c r="G1558" s="237">
        <f t="shared" si="24"/>
        <v>0</v>
      </c>
    </row>
    <row r="1559" spans="1:7">
      <c r="A1559" s="45" t="s">
        <v>3872</v>
      </c>
      <c r="B1559" s="45" t="s">
        <v>3803</v>
      </c>
      <c r="C1559" s="45" t="s">
        <v>3804</v>
      </c>
      <c r="D1559" s="45" t="s">
        <v>3805</v>
      </c>
      <c r="E1559" s="45" t="s">
        <v>3873</v>
      </c>
      <c r="F1559" s="45" t="s">
        <v>584</v>
      </c>
      <c r="G1559" s="237">
        <f t="shared" si="24"/>
        <v>0</v>
      </c>
    </row>
    <row r="1560" spans="1:7">
      <c r="A1560" s="45" t="s">
        <v>3874</v>
      </c>
      <c r="B1560" s="45" t="s">
        <v>3803</v>
      </c>
      <c r="C1560" s="45" t="s">
        <v>3804</v>
      </c>
      <c r="D1560" s="45" t="s">
        <v>3805</v>
      </c>
      <c r="E1560" s="45" t="s">
        <v>3875</v>
      </c>
      <c r="F1560" s="45" t="s">
        <v>584</v>
      </c>
      <c r="G1560" s="237">
        <f t="shared" si="24"/>
        <v>0</v>
      </c>
    </row>
    <row r="1561" spans="1:7">
      <c r="A1561" s="45" t="s">
        <v>3876</v>
      </c>
      <c r="B1561" s="45" t="s">
        <v>3803</v>
      </c>
      <c r="C1561" s="45" t="s">
        <v>3804</v>
      </c>
      <c r="D1561" s="45" t="s">
        <v>3805</v>
      </c>
      <c r="E1561" s="45" t="s">
        <v>3877</v>
      </c>
      <c r="F1561" s="45" t="s">
        <v>584</v>
      </c>
      <c r="G1561" s="237">
        <f t="shared" si="24"/>
        <v>0</v>
      </c>
    </row>
    <row r="1562" spans="1:7">
      <c r="A1562" s="45" t="s">
        <v>3878</v>
      </c>
      <c r="B1562" s="45" t="s">
        <v>3803</v>
      </c>
      <c r="C1562" s="45" t="s">
        <v>3804</v>
      </c>
      <c r="D1562" s="45" t="s">
        <v>3805</v>
      </c>
      <c r="E1562" s="45" t="s">
        <v>3879</v>
      </c>
      <c r="F1562" s="45" t="s">
        <v>584</v>
      </c>
      <c r="G1562" s="237">
        <f t="shared" si="24"/>
        <v>0</v>
      </c>
    </row>
    <row r="1563" spans="1:7">
      <c r="A1563" s="45" t="s">
        <v>3880</v>
      </c>
      <c r="B1563" s="45" t="s">
        <v>3803</v>
      </c>
      <c r="C1563" s="45" t="s">
        <v>3804</v>
      </c>
      <c r="D1563" s="45" t="s">
        <v>3805</v>
      </c>
      <c r="E1563" s="45" t="s">
        <v>3881</v>
      </c>
      <c r="F1563" s="45" t="s">
        <v>584</v>
      </c>
      <c r="G1563" s="237">
        <f t="shared" si="24"/>
        <v>0</v>
      </c>
    </row>
    <row r="1564" spans="1:7">
      <c r="A1564" s="45" t="s">
        <v>3882</v>
      </c>
      <c r="B1564" s="45" t="s">
        <v>3803</v>
      </c>
      <c r="C1564" s="45" t="s">
        <v>3804</v>
      </c>
      <c r="D1564" s="45" t="s">
        <v>3805</v>
      </c>
      <c r="E1564" s="45" t="s">
        <v>3883</v>
      </c>
      <c r="F1564" s="45" t="s">
        <v>584</v>
      </c>
      <c r="G1564" s="237">
        <f t="shared" si="24"/>
        <v>0</v>
      </c>
    </row>
    <row r="1565" spans="1:7">
      <c r="A1565" s="45" t="s">
        <v>3884</v>
      </c>
      <c r="B1565" s="45" t="s">
        <v>3803</v>
      </c>
      <c r="C1565" s="45" t="s">
        <v>3804</v>
      </c>
      <c r="D1565" s="45" t="s">
        <v>3805</v>
      </c>
      <c r="E1565" s="45" t="s">
        <v>3885</v>
      </c>
      <c r="F1565" s="45" t="s">
        <v>584</v>
      </c>
      <c r="G1565" s="237">
        <f t="shared" si="24"/>
        <v>0</v>
      </c>
    </row>
    <row r="1566" spans="1:7">
      <c r="A1566" s="45" t="s">
        <v>3886</v>
      </c>
      <c r="B1566" s="45" t="s">
        <v>3803</v>
      </c>
      <c r="C1566" s="45" t="s">
        <v>3804</v>
      </c>
      <c r="D1566" s="45" t="s">
        <v>3805</v>
      </c>
      <c r="E1566" s="45" t="s">
        <v>3887</v>
      </c>
      <c r="F1566" s="45" t="s">
        <v>584</v>
      </c>
      <c r="G1566" s="237">
        <f t="shared" si="24"/>
        <v>0</v>
      </c>
    </row>
    <row r="1567" spans="1:7">
      <c r="A1567" s="45" t="s">
        <v>3888</v>
      </c>
      <c r="B1567" s="45" t="s">
        <v>3803</v>
      </c>
      <c r="C1567" s="45" t="s">
        <v>3804</v>
      </c>
      <c r="D1567" s="45" t="s">
        <v>3805</v>
      </c>
      <c r="E1567" s="45" t="s">
        <v>3889</v>
      </c>
      <c r="F1567" s="45" t="s">
        <v>584</v>
      </c>
      <c r="G1567" s="237">
        <f t="shared" si="24"/>
        <v>0</v>
      </c>
    </row>
    <row r="1568" spans="1:7">
      <c r="A1568" s="45" t="s">
        <v>3890</v>
      </c>
      <c r="B1568" s="45" t="s">
        <v>3803</v>
      </c>
      <c r="C1568" s="45" t="s">
        <v>3804</v>
      </c>
      <c r="D1568" s="45" t="s">
        <v>3805</v>
      </c>
      <c r="E1568" s="45" t="s">
        <v>3891</v>
      </c>
      <c r="F1568" s="45" t="s">
        <v>584</v>
      </c>
      <c r="G1568" s="237">
        <f t="shared" si="24"/>
        <v>0</v>
      </c>
    </row>
    <row r="1569" spans="1:7">
      <c r="A1569" s="45" t="s">
        <v>3892</v>
      </c>
      <c r="B1569" s="45" t="s">
        <v>3803</v>
      </c>
      <c r="C1569" s="45" t="s">
        <v>3804</v>
      </c>
      <c r="D1569" s="45" t="s">
        <v>3805</v>
      </c>
      <c r="E1569" s="45" t="s">
        <v>3893</v>
      </c>
      <c r="F1569" s="45" t="s">
        <v>584</v>
      </c>
      <c r="G1569" s="237">
        <f t="shared" si="24"/>
        <v>0</v>
      </c>
    </row>
    <row r="1570" spans="1:7">
      <c r="A1570" s="45" t="s">
        <v>3894</v>
      </c>
      <c r="B1570" s="45" t="s">
        <v>3803</v>
      </c>
      <c r="C1570" s="45" t="s">
        <v>3804</v>
      </c>
      <c r="D1570" s="45" t="s">
        <v>3805</v>
      </c>
      <c r="E1570" s="45" t="s">
        <v>3895</v>
      </c>
      <c r="F1570" s="45" t="s">
        <v>584</v>
      </c>
      <c r="G1570" s="237">
        <f t="shared" si="24"/>
        <v>0</v>
      </c>
    </row>
    <row r="1571" spans="1:7">
      <c r="A1571" s="45" t="s">
        <v>3896</v>
      </c>
      <c r="B1571" s="45" t="s">
        <v>3803</v>
      </c>
      <c r="C1571" s="45" t="s">
        <v>3804</v>
      </c>
      <c r="D1571" s="45" t="s">
        <v>3805</v>
      </c>
      <c r="E1571" s="45" t="s">
        <v>3897</v>
      </c>
      <c r="F1571" s="45" t="s">
        <v>627</v>
      </c>
      <c r="G1571" s="237">
        <f t="shared" si="24"/>
        <v>0</v>
      </c>
    </row>
    <row r="1572" spans="1:7">
      <c r="A1572" s="45" t="s">
        <v>3898</v>
      </c>
      <c r="B1572" s="45" t="s">
        <v>3803</v>
      </c>
      <c r="C1572" s="45" t="s">
        <v>3804</v>
      </c>
      <c r="D1572" s="45" t="s">
        <v>3805</v>
      </c>
      <c r="E1572" s="45" t="s">
        <v>3899</v>
      </c>
      <c r="F1572" s="45" t="s">
        <v>630</v>
      </c>
      <c r="G1572" s="237">
        <f t="shared" si="24"/>
        <v>1</v>
      </c>
    </row>
    <row r="1573" spans="1:7">
      <c r="A1573" s="45" t="s">
        <v>3900</v>
      </c>
      <c r="B1573" s="45" t="s">
        <v>3803</v>
      </c>
      <c r="C1573" s="45" t="s">
        <v>3804</v>
      </c>
      <c r="D1573" s="45" t="s">
        <v>3805</v>
      </c>
      <c r="E1573" s="45" t="s">
        <v>3901</v>
      </c>
      <c r="F1573" s="45" t="s">
        <v>633</v>
      </c>
      <c r="G1573" s="237">
        <f t="shared" si="24"/>
        <v>0</v>
      </c>
    </row>
    <row r="1574" spans="1:7">
      <c r="A1574" s="45" t="s">
        <v>3902</v>
      </c>
      <c r="B1574" s="45" t="s">
        <v>3803</v>
      </c>
      <c r="C1574" s="45" t="s">
        <v>3804</v>
      </c>
      <c r="D1574" s="45" t="s">
        <v>3805</v>
      </c>
      <c r="E1574" s="45" t="s">
        <v>3903</v>
      </c>
      <c r="F1574" s="45" t="s">
        <v>633</v>
      </c>
      <c r="G1574" s="237">
        <f t="shared" si="24"/>
        <v>0</v>
      </c>
    </row>
    <row r="1575" spans="1:7">
      <c r="A1575" s="45" t="s">
        <v>3906</v>
      </c>
      <c r="B1575" s="45" t="s">
        <v>3803</v>
      </c>
      <c r="C1575" s="45" t="s">
        <v>3904</v>
      </c>
      <c r="D1575" s="45" t="s">
        <v>3905</v>
      </c>
      <c r="E1575" s="45" t="s">
        <v>3907</v>
      </c>
      <c r="F1575" s="45" t="s">
        <v>1165</v>
      </c>
      <c r="G1575" s="237">
        <f t="shared" si="24"/>
        <v>1</v>
      </c>
    </row>
    <row r="1576" spans="1:7">
      <c r="A1576" s="45" t="s">
        <v>3908</v>
      </c>
      <c r="B1576" s="45" t="s">
        <v>3803</v>
      </c>
      <c r="C1576" s="45" t="s">
        <v>3904</v>
      </c>
      <c r="D1576" s="45" t="s">
        <v>3905</v>
      </c>
      <c r="E1576" s="45" t="s">
        <v>3909</v>
      </c>
      <c r="F1576" s="45" t="s">
        <v>584</v>
      </c>
      <c r="G1576" s="237">
        <f t="shared" si="24"/>
        <v>0</v>
      </c>
    </row>
    <row r="1577" spans="1:7">
      <c r="A1577" s="45" t="s">
        <v>3910</v>
      </c>
      <c r="B1577" s="45" t="s">
        <v>3803</v>
      </c>
      <c r="C1577" s="45" t="s">
        <v>3904</v>
      </c>
      <c r="D1577" s="45" t="s">
        <v>3905</v>
      </c>
      <c r="E1577" s="45" t="s">
        <v>3911</v>
      </c>
      <c r="F1577" s="45" t="s">
        <v>584</v>
      </c>
      <c r="G1577" s="237">
        <f t="shared" si="24"/>
        <v>0</v>
      </c>
    </row>
    <row r="1578" spans="1:7">
      <c r="A1578" s="45" t="s">
        <v>2797</v>
      </c>
      <c r="B1578" s="45" t="s">
        <v>3803</v>
      </c>
      <c r="C1578" s="45" t="s">
        <v>3904</v>
      </c>
      <c r="D1578" s="45" t="s">
        <v>3905</v>
      </c>
      <c r="E1578" s="45" t="s">
        <v>3912</v>
      </c>
      <c r="F1578" s="45" t="s">
        <v>584</v>
      </c>
      <c r="G1578" s="237">
        <f t="shared" si="24"/>
        <v>0</v>
      </c>
    </row>
    <row r="1579" spans="1:7">
      <c r="A1579" s="45" t="s">
        <v>3913</v>
      </c>
      <c r="B1579" s="45" t="s">
        <v>3803</v>
      </c>
      <c r="C1579" s="45" t="s">
        <v>3904</v>
      </c>
      <c r="D1579" s="45" t="s">
        <v>3905</v>
      </c>
      <c r="E1579" s="45" t="s">
        <v>3914</v>
      </c>
      <c r="F1579" s="45" t="s">
        <v>584</v>
      </c>
      <c r="G1579" s="237">
        <f t="shared" si="24"/>
        <v>0</v>
      </c>
    </row>
    <row r="1580" spans="1:7">
      <c r="A1580" s="45" t="s">
        <v>3915</v>
      </c>
      <c r="B1580" s="45" t="s">
        <v>3803</v>
      </c>
      <c r="C1580" s="45" t="s">
        <v>3904</v>
      </c>
      <c r="D1580" s="45" t="s">
        <v>3905</v>
      </c>
      <c r="E1580" s="45" t="s">
        <v>3916</v>
      </c>
      <c r="F1580" s="45" t="s">
        <v>584</v>
      </c>
      <c r="G1580" s="237">
        <f t="shared" si="24"/>
        <v>0</v>
      </c>
    </row>
    <row r="1581" spans="1:7">
      <c r="A1581" s="45" t="s">
        <v>3917</v>
      </c>
      <c r="B1581" s="45" t="s">
        <v>3803</v>
      </c>
      <c r="C1581" s="45" t="s">
        <v>3904</v>
      </c>
      <c r="D1581" s="45" t="s">
        <v>3905</v>
      </c>
      <c r="E1581" s="45" t="s">
        <v>3918</v>
      </c>
      <c r="F1581" s="45" t="s">
        <v>584</v>
      </c>
      <c r="G1581" s="237">
        <f t="shared" si="24"/>
        <v>0</v>
      </c>
    </row>
    <row r="1582" spans="1:7">
      <c r="A1582" s="45" t="s">
        <v>3919</v>
      </c>
      <c r="B1582" s="45" t="s">
        <v>3803</v>
      </c>
      <c r="C1582" s="45" t="s">
        <v>3904</v>
      </c>
      <c r="D1582" s="45" t="s">
        <v>3905</v>
      </c>
      <c r="E1582" s="45" t="s">
        <v>3920</v>
      </c>
      <c r="F1582" s="45" t="s">
        <v>584</v>
      </c>
      <c r="G1582" s="237">
        <f t="shared" si="24"/>
        <v>0</v>
      </c>
    </row>
    <row r="1583" spans="1:7">
      <c r="A1583" s="45" t="s">
        <v>3921</v>
      </c>
      <c r="B1583" s="45" t="s">
        <v>3803</v>
      </c>
      <c r="C1583" s="45" t="s">
        <v>3904</v>
      </c>
      <c r="D1583" s="45" t="s">
        <v>3905</v>
      </c>
      <c r="E1583" s="45" t="s">
        <v>3922</v>
      </c>
      <c r="F1583" s="45" t="s">
        <v>584</v>
      </c>
      <c r="G1583" s="237">
        <f t="shared" si="24"/>
        <v>0</v>
      </c>
    </row>
    <row r="1584" spans="1:7">
      <c r="A1584" s="45" t="s">
        <v>3923</v>
      </c>
      <c r="B1584" s="45" t="s">
        <v>3803</v>
      </c>
      <c r="C1584" s="45" t="s">
        <v>3904</v>
      </c>
      <c r="D1584" s="45" t="s">
        <v>3905</v>
      </c>
      <c r="E1584" s="45" t="s">
        <v>3924</v>
      </c>
      <c r="F1584" s="45" t="s">
        <v>584</v>
      </c>
      <c r="G1584" s="237">
        <f t="shared" si="24"/>
        <v>0</v>
      </c>
    </row>
    <row r="1585" spans="1:7">
      <c r="A1585" s="45" t="s">
        <v>3925</v>
      </c>
      <c r="B1585" s="45" t="s">
        <v>3803</v>
      </c>
      <c r="C1585" s="45" t="s">
        <v>3904</v>
      </c>
      <c r="D1585" s="45" t="s">
        <v>3905</v>
      </c>
      <c r="E1585" s="45" t="s">
        <v>3926</v>
      </c>
      <c r="F1585" s="45" t="s">
        <v>584</v>
      </c>
      <c r="G1585" s="237">
        <f t="shared" si="24"/>
        <v>0</v>
      </c>
    </row>
    <row r="1586" spans="1:7">
      <c r="A1586" s="45" t="s">
        <v>3927</v>
      </c>
      <c r="B1586" s="45" t="s">
        <v>3803</v>
      </c>
      <c r="C1586" s="45" t="s">
        <v>3904</v>
      </c>
      <c r="D1586" s="45" t="s">
        <v>3905</v>
      </c>
      <c r="E1586" s="45" t="s">
        <v>3928</v>
      </c>
      <c r="F1586" s="45" t="s">
        <v>584</v>
      </c>
      <c r="G1586" s="237">
        <f t="shared" si="24"/>
        <v>0</v>
      </c>
    </row>
    <row r="1587" spans="1:7">
      <c r="A1587" s="45" t="s">
        <v>3929</v>
      </c>
      <c r="B1587" s="45" t="s">
        <v>3803</v>
      </c>
      <c r="C1587" s="45" t="s">
        <v>3904</v>
      </c>
      <c r="D1587" s="45" t="s">
        <v>3905</v>
      </c>
      <c r="E1587" s="45" t="s">
        <v>3930</v>
      </c>
      <c r="F1587" s="45" t="s">
        <v>584</v>
      </c>
      <c r="G1587" s="237">
        <f t="shared" si="24"/>
        <v>0</v>
      </c>
    </row>
    <row r="1588" spans="1:7">
      <c r="A1588" s="45" t="s">
        <v>3931</v>
      </c>
      <c r="B1588" s="45" t="s">
        <v>3803</v>
      </c>
      <c r="C1588" s="45" t="s">
        <v>3904</v>
      </c>
      <c r="D1588" s="45" t="s">
        <v>3905</v>
      </c>
      <c r="E1588" s="45" t="s">
        <v>3932</v>
      </c>
      <c r="F1588" s="45" t="s">
        <v>584</v>
      </c>
      <c r="G1588" s="237">
        <f t="shared" si="24"/>
        <v>0</v>
      </c>
    </row>
    <row r="1589" spans="1:7">
      <c r="A1589" s="45" t="s">
        <v>961</v>
      </c>
      <c r="B1589" s="45" t="s">
        <v>3803</v>
      </c>
      <c r="C1589" s="45" t="s">
        <v>3904</v>
      </c>
      <c r="D1589" s="45" t="s">
        <v>3905</v>
      </c>
      <c r="E1589" s="45" t="s">
        <v>3933</v>
      </c>
      <c r="F1589" s="45" t="s">
        <v>584</v>
      </c>
      <c r="G1589" s="237">
        <f t="shared" si="24"/>
        <v>0</v>
      </c>
    </row>
    <row r="1590" spans="1:7">
      <c r="A1590" s="45" t="s">
        <v>3934</v>
      </c>
      <c r="B1590" s="45" t="s">
        <v>3803</v>
      </c>
      <c r="C1590" s="45" t="s">
        <v>3904</v>
      </c>
      <c r="D1590" s="45" t="s">
        <v>3905</v>
      </c>
      <c r="E1590" s="45" t="s">
        <v>3935</v>
      </c>
      <c r="F1590" s="45" t="s">
        <v>584</v>
      </c>
      <c r="G1590" s="237">
        <f t="shared" si="24"/>
        <v>0</v>
      </c>
    </row>
    <row r="1591" spans="1:7">
      <c r="A1591" s="45" t="s">
        <v>3936</v>
      </c>
      <c r="B1591" s="45" t="s">
        <v>3803</v>
      </c>
      <c r="C1591" s="45" t="s">
        <v>3904</v>
      </c>
      <c r="D1591" s="45" t="s">
        <v>3905</v>
      </c>
      <c r="E1591" s="45" t="s">
        <v>3937</v>
      </c>
      <c r="F1591" s="45" t="s">
        <v>584</v>
      </c>
      <c r="G1591" s="237">
        <f t="shared" si="24"/>
        <v>0</v>
      </c>
    </row>
    <row r="1592" spans="1:7">
      <c r="A1592" s="45" t="s">
        <v>3938</v>
      </c>
      <c r="B1592" s="45" t="s">
        <v>3803</v>
      </c>
      <c r="C1592" s="45" t="s">
        <v>3904</v>
      </c>
      <c r="D1592" s="45" t="s">
        <v>3905</v>
      </c>
      <c r="E1592" s="45" t="s">
        <v>3939</v>
      </c>
      <c r="F1592" s="45" t="s">
        <v>584</v>
      </c>
      <c r="G1592" s="237">
        <f t="shared" si="24"/>
        <v>0</v>
      </c>
    </row>
    <row r="1593" spans="1:7">
      <c r="A1593" s="45" t="s">
        <v>1098</v>
      </c>
      <c r="B1593" s="45" t="s">
        <v>3803</v>
      </c>
      <c r="C1593" s="45" t="s">
        <v>3904</v>
      </c>
      <c r="D1593" s="45" t="s">
        <v>3905</v>
      </c>
      <c r="E1593" s="45" t="s">
        <v>3940</v>
      </c>
      <c r="F1593" s="45" t="s">
        <v>584</v>
      </c>
      <c r="G1593" s="237">
        <f t="shared" si="24"/>
        <v>0</v>
      </c>
    </row>
    <row r="1594" spans="1:7">
      <c r="A1594" s="45" t="s">
        <v>3941</v>
      </c>
      <c r="B1594" s="45" t="s">
        <v>3803</v>
      </c>
      <c r="C1594" s="45" t="s">
        <v>3904</v>
      </c>
      <c r="D1594" s="45" t="s">
        <v>3905</v>
      </c>
      <c r="E1594" s="45" t="s">
        <v>3942</v>
      </c>
      <c r="F1594" s="45" t="s">
        <v>584</v>
      </c>
      <c r="G1594" s="237">
        <f t="shared" si="24"/>
        <v>0</v>
      </c>
    </row>
    <row r="1595" spans="1:7">
      <c r="A1595" s="45" t="s">
        <v>3943</v>
      </c>
      <c r="B1595" s="45" t="s">
        <v>3803</v>
      </c>
      <c r="C1595" s="45" t="s">
        <v>3904</v>
      </c>
      <c r="D1595" s="45" t="s">
        <v>3905</v>
      </c>
      <c r="E1595" s="45" t="s">
        <v>3944</v>
      </c>
      <c r="F1595" s="45" t="s">
        <v>584</v>
      </c>
      <c r="G1595" s="237">
        <f t="shared" si="24"/>
        <v>0</v>
      </c>
    </row>
    <row r="1596" spans="1:7">
      <c r="A1596" s="45" t="s">
        <v>3945</v>
      </c>
      <c r="B1596" s="45" t="s">
        <v>3803</v>
      </c>
      <c r="C1596" s="45" t="s">
        <v>3904</v>
      </c>
      <c r="D1596" s="45" t="s">
        <v>3905</v>
      </c>
      <c r="E1596" s="45" t="s">
        <v>3946</v>
      </c>
      <c r="F1596" s="45" t="s">
        <v>584</v>
      </c>
      <c r="G1596" s="237">
        <f t="shared" si="24"/>
        <v>0</v>
      </c>
    </row>
    <row r="1597" spans="1:7">
      <c r="A1597" s="45" t="s">
        <v>775</v>
      </c>
      <c r="B1597" s="45" t="s">
        <v>3803</v>
      </c>
      <c r="C1597" s="45" t="s">
        <v>3904</v>
      </c>
      <c r="D1597" s="45" t="s">
        <v>3905</v>
      </c>
      <c r="E1597" s="45" t="s">
        <v>3947</v>
      </c>
      <c r="F1597" s="45" t="s">
        <v>584</v>
      </c>
      <c r="G1597" s="237">
        <f t="shared" si="24"/>
        <v>0</v>
      </c>
    </row>
    <row r="1598" spans="1:7">
      <c r="A1598" s="45" t="s">
        <v>3948</v>
      </c>
      <c r="B1598" s="45" t="s">
        <v>3803</v>
      </c>
      <c r="C1598" s="45" t="s">
        <v>3904</v>
      </c>
      <c r="D1598" s="45" t="s">
        <v>3905</v>
      </c>
      <c r="E1598" s="45" t="s">
        <v>3949</v>
      </c>
      <c r="F1598" s="45" t="s">
        <v>584</v>
      </c>
      <c r="G1598" s="237">
        <f t="shared" si="24"/>
        <v>0</v>
      </c>
    </row>
    <row r="1599" spans="1:7">
      <c r="A1599" s="45" t="s">
        <v>3950</v>
      </c>
      <c r="B1599" s="45" t="s">
        <v>3803</v>
      </c>
      <c r="C1599" s="45" t="s">
        <v>3904</v>
      </c>
      <c r="D1599" s="45" t="s">
        <v>3905</v>
      </c>
      <c r="E1599" s="45" t="s">
        <v>3951</v>
      </c>
      <c r="F1599" s="45" t="s">
        <v>584</v>
      </c>
      <c r="G1599" s="237">
        <f t="shared" si="24"/>
        <v>0</v>
      </c>
    </row>
    <row r="1600" spans="1:7">
      <c r="A1600" s="45" t="s">
        <v>3952</v>
      </c>
      <c r="B1600" s="45" t="s">
        <v>3803</v>
      </c>
      <c r="C1600" s="45" t="s">
        <v>3904</v>
      </c>
      <c r="D1600" s="45" t="s">
        <v>3905</v>
      </c>
      <c r="E1600" s="45" t="s">
        <v>3953</v>
      </c>
      <c r="F1600" s="45" t="s">
        <v>584</v>
      </c>
      <c r="G1600" s="237">
        <f t="shared" si="24"/>
        <v>0</v>
      </c>
    </row>
    <row r="1601" spans="1:7">
      <c r="A1601" s="45" t="s">
        <v>3954</v>
      </c>
      <c r="B1601" s="45" t="s">
        <v>3803</v>
      </c>
      <c r="C1601" s="45" t="s">
        <v>3904</v>
      </c>
      <c r="D1601" s="45" t="s">
        <v>3905</v>
      </c>
      <c r="E1601" s="45" t="s">
        <v>3955</v>
      </c>
      <c r="F1601" s="45" t="s">
        <v>584</v>
      </c>
      <c r="G1601" s="237">
        <f t="shared" si="24"/>
        <v>0</v>
      </c>
    </row>
    <row r="1602" spans="1:7">
      <c r="A1602" s="45" t="s">
        <v>3956</v>
      </c>
      <c r="B1602" s="45" t="s">
        <v>3803</v>
      </c>
      <c r="C1602" s="45" t="s">
        <v>3904</v>
      </c>
      <c r="D1602" s="45" t="s">
        <v>3905</v>
      </c>
      <c r="E1602" s="45" t="s">
        <v>3957</v>
      </c>
      <c r="F1602" s="45" t="s">
        <v>584</v>
      </c>
      <c r="G1602" s="237">
        <f t="shared" ref="G1602:G1665" si="25">IF(ISNA(MATCH(E1602,List04_oktmo_np_range,0)),0,1)</f>
        <v>0</v>
      </c>
    </row>
    <row r="1603" spans="1:7">
      <c r="A1603" s="45" t="s">
        <v>3958</v>
      </c>
      <c r="B1603" s="45" t="s">
        <v>3803</v>
      </c>
      <c r="C1603" s="45" t="s">
        <v>3904</v>
      </c>
      <c r="D1603" s="45" t="s">
        <v>3905</v>
      </c>
      <c r="E1603" s="45" t="s">
        <v>3959</v>
      </c>
      <c r="F1603" s="45" t="s">
        <v>584</v>
      </c>
      <c r="G1603" s="237">
        <f t="shared" si="25"/>
        <v>0</v>
      </c>
    </row>
    <row r="1604" spans="1:7">
      <c r="A1604" s="45" t="s">
        <v>3960</v>
      </c>
      <c r="B1604" s="45" t="s">
        <v>3803</v>
      </c>
      <c r="C1604" s="45" t="s">
        <v>3904</v>
      </c>
      <c r="D1604" s="45" t="s">
        <v>3905</v>
      </c>
      <c r="E1604" s="45" t="s">
        <v>3961</v>
      </c>
      <c r="F1604" s="45" t="s">
        <v>584</v>
      </c>
      <c r="G1604" s="237">
        <f t="shared" si="25"/>
        <v>0</v>
      </c>
    </row>
    <row r="1605" spans="1:7">
      <c r="A1605" s="45" t="s">
        <v>3962</v>
      </c>
      <c r="B1605" s="45" t="s">
        <v>3803</v>
      </c>
      <c r="C1605" s="45" t="s">
        <v>3904</v>
      </c>
      <c r="D1605" s="45" t="s">
        <v>3905</v>
      </c>
      <c r="E1605" s="45" t="s">
        <v>3963</v>
      </c>
      <c r="F1605" s="45" t="s">
        <v>584</v>
      </c>
      <c r="G1605" s="237">
        <f t="shared" si="25"/>
        <v>0</v>
      </c>
    </row>
    <row r="1606" spans="1:7">
      <c r="A1606" s="45" t="s">
        <v>3964</v>
      </c>
      <c r="B1606" s="45" t="s">
        <v>3803</v>
      </c>
      <c r="C1606" s="45" t="s">
        <v>3904</v>
      </c>
      <c r="D1606" s="45" t="s">
        <v>3905</v>
      </c>
      <c r="E1606" s="45" t="s">
        <v>3965</v>
      </c>
      <c r="F1606" s="45" t="s">
        <v>584</v>
      </c>
      <c r="G1606" s="237">
        <f t="shared" si="25"/>
        <v>0</v>
      </c>
    </row>
    <row r="1607" spans="1:7">
      <c r="A1607" s="45" t="s">
        <v>3966</v>
      </c>
      <c r="B1607" s="45" t="s">
        <v>3803</v>
      </c>
      <c r="C1607" s="45" t="s">
        <v>3904</v>
      </c>
      <c r="D1607" s="45" t="s">
        <v>3905</v>
      </c>
      <c r="E1607" s="45" t="s">
        <v>3967</v>
      </c>
      <c r="F1607" s="45" t="s">
        <v>584</v>
      </c>
      <c r="G1607" s="237">
        <f t="shared" si="25"/>
        <v>0</v>
      </c>
    </row>
    <row r="1608" spans="1:7">
      <c r="A1608" s="45" t="s">
        <v>3968</v>
      </c>
      <c r="B1608" s="45" t="s">
        <v>3803</v>
      </c>
      <c r="C1608" s="45" t="s">
        <v>3904</v>
      </c>
      <c r="D1608" s="45" t="s">
        <v>3905</v>
      </c>
      <c r="E1608" s="45" t="s">
        <v>3969</v>
      </c>
      <c r="F1608" s="45" t="s">
        <v>584</v>
      </c>
      <c r="G1608" s="237">
        <f t="shared" si="25"/>
        <v>0</v>
      </c>
    </row>
    <row r="1609" spans="1:7">
      <c r="A1609" s="45" t="s">
        <v>3970</v>
      </c>
      <c r="B1609" s="45" t="s">
        <v>3803</v>
      </c>
      <c r="C1609" s="45" t="s">
        <v>3904</v>
      </c>
      <c r="D1609" s="45" t="s">
        <v>3905</v>
      </c>
      <c r="E1609" s="45" t="s">
        <v>3971</v>
      </c>
      <c r="F1609" s="45" t="s">
        <v>3972</v>
      </c>
      <c r="G1609" s="237">
        <f t="shared" si="25"/>
        <v>0</v>
      </c>
    </row>
    <row r="1610" spans="1:7">
      <c r="A1610" s="45" t="s">
        <v>3973</v>
      </c>
      <c r="B1610" s="45" t="s">
        <v>3803</v>
      </c>
      <c r="C1610" s="45" t="s">
        <v>3904</v>
      </c>
      <c r="D1610" s="45" t="s">
        <v>3905</v>
      </c>
      <c r="E1610" s="45" t="s">
        <v>3974</v>
      </c>
      <c r="F1610" s="45" t="s">
        <v>627</v>
      </c>
      <c r="G1610" s="237">
        <f t="shared" si="25"/>
        <v>0</v>
      </c>
    </row>
    <row r="1611" spans="1:7">
      <c r="A1611" s="45" t="s">
        <v>3977</v>
      </c>
      <c r="B1611" s="45" t="s">
        <v>3803</v>
      </c>
      <c r="C1611" s="45" t="s">
        <v>3975</v>
      </c>
      <c r="D1611" s="45" t="s">
        <v>3976</v>
      </c>
      <c r="E1611" s="45" t="s">
        <v>3978</v>
      </c>
      <c r="F1611" s="45" t="s">
        <v>584</v>
      </c>
      <c r="G1611" s="237">
        <f t="shared" si="25"/>
        <v>0</v>
      </c>
    </row>
    <row r="1612" spans="1:7">
      <c r="A1612" s="45" t="s">
        <v>3979</v>
      </c>
      <c r="B1612" s="45" t="s">
        <v>3803</v>
      </c>
      <c r="C1612" s="45" t="s">
        <v>3975</v>
      </c>
      <c r="D1612" s="45" t="s">
        <v>3976</v>
      </c>
      <c r="E1612" s="45" t="s">
        <v>3980</v>
      </c>
      <c r="F1612" s="45" t="s">
        <v>584</v>
      </c>
      <c r="G1612" s="237">
        <f t="shared" si="25"/>
        <v>0</v>
      </c>
    </row>
    <row r="1613" spans="1:7">
      <c r="A1613" s="45" t="s">
        <v>3981</v>
      </c>
      <c r="B1613" s="45" t="s">
        <v>3803</v>
      </c>
      <c r="C1613" s="45" t="s">
        <v>3975</v>
      </c>
      <c r="D1613" s="45" t="s">
        <v>3976</v>
      </c>
      <c r="E1613" s="45" t="s">
        <v>3982</v>
      </c>
      <c r="F1613" s="45" t="s">
        <v>584</v>
      </c>
      <c r="G1613" s="237">
        <f t="shared" si="25"/>
        <v>0</v>
      </c>
    </row>
    <row r="1614" spans="1:7">
      <c r="A1614" s="45" t="s">
        <v>3983</v>
      </c>
      <c r="B1614" s="45" t="s">
        <v>3803</v>
      </c>
      <c r="C1614" s="45" t="s">
        <v>3975</v>
      </c>
      <c r="D1614" s="45" t="s">
        <v>3976</v>
      </c>
      <c r="E1614" s="45" t="s">
        <v>3984</v>
      </c>
      <c r="F1614" s="45" t="s">
        <v>584</v>
      </c>
      <c r="G1614" s="237">
        <f t="shared" si="25"/>
        <v>0</v>
      </c>
    </row>
    <row r="1615" spans="1:7">
      <c r="A1615" s="45" t="s">
        <v>3985</v>
      </c>
      <c r="B1615" s="45" t="s">
        <v>3803</v>
      </c>
      <c r="C1615" s="45" t="s">
        <v>3975</v>
      </c>
      <c r="D1615" s="45" t="s">
        <v>3976</v>
      </c>
      <c r="E1615" s="45" t="s">
        <v>3986</v>
      </c>
      <c r="F1615" s="45" t="s">
        <v>584</v>
      </c>
      <c r="G1615" s="237">
        <f t="shared" si="25"/>
        <v>0</v>
      </c>
    </row>
    <row r="1616" spans="1:7">
      <c r="A1616" s="45" t="s">
        <v>3987</v>
      </c>
      <c r="B1616" s="45" t="s">
        <v>3803</v>
      </c>
      <c r="C1616" s="45" t="s">
        <v>3975</v>
      </c>
      <c r="D1616" s="45" t="s">
        <v>3976</v>
      </c>
      <c r="E1616" s="45" t="s">
        <v>3988</v>
      </c>
      <c r="F1616" s="45" t="s">
        <v>584</v>
      </c>
      <c r="G1616" s="237">
        <f t="shared" si="25"/>
        <v>0</v>
      </c>
    </row>
    <row r="1617" spans="1:7">
      <c r="A1617" s="45" t="s">
        <v>3989</v>
      </c>
      <c r="B1617" s="45" t="s">
        <v>3803</v>
      </c>
      <c r="C1617" s="45" t="s">
        <v>3975</v>
      </c>
      <c r="D1617" s="45" t="s">
        <v>3976</v>
      </c>
      <c r="E1617" s="45" t="s">
        <v>3990</v>
      </c>
      <c r="F1617" s="45" t="s">
        <v>584</v>
      </c>
      <c r="G1617" s="237">
        <f t="shared" si="25"/>
        <v>0</v>
      </c>
    </row>
    <row r="1618" spans="1:7">
      <c r="A1618" s="45" t="s">
        <v>3991</v>
      </c>
      <c r="B1618" s="45" t="s">
        <v>3803</v>
      </c>
      <c r="C1618" s="45" t="s">
        <v>3975</v>
      </c>
      <c r="D1618" s="45" t="s">
        <v>3976</v>
      </c>
      <c r="E1618" s="45" t="s">
        <v>3992</v>
      </c>
      <c r="F1618" s="45" t="s">
        <v>584</v>
      </c>
      <c r="G1618" s="237">
        <f t="shared" si="25"/>
        <v>0</v>
      </c>
    </row>
    <row r="1619" spans="1:7">
      <c r="A1619" s="45" t="s">
        <v>3993</v>
      </c>
      <c r="B1619" s="45" t="s">
        <v>3803</v>
      </c>
      <c r="C1619" s="45" t="s">
        <v>3975</v>
      </c>
      <c r="D1619" s="45" t="s">
        <v>3976</v>
      </c>
      <c r="E1619" s="45" t="s">
        <v>3994</v>
      </c>
      <c r="F1619" s="45" t="s">
        <v>584</v>
      </c>
      <c r="G1619" s="237">
        <f t="shared" si="25"/>
        <v>0</v>
      </c>
    </row>
    <row r="1620" spans="1:7">
      <c r="A1620" s="45" t="s">
        <v>3995</v>
      </c>
      <c r="B1620" s="45" t="s">
        <v>3803</v>
      </c>
      <c r="C1620" s="45" t="s">
        <v>3975</v>
      </c>
      <c r="D1620" s="45" t="s">
        <v>3976</v>
      </c>
      <c r="E1620" s="45" t="s">
        <v>3996</v>
      </c>
      <c r="F1620" s="45" t="s">
        <v>584</v>
      </c>
      <c r="G1620" s="237">
        <f t="shared" si="25"/>
        <v>0</v>
      </c>
    </row>
    <row r="1621" spans="1:7">
      <c r="A1621" s="45" t="s">
        <v>3997</v>
      </c>
      <c r="B1621" s="45" t="s">
        <v>3803</v>
      </c>
      <c r="C1621" s="45" t="s">
        <v>3975</v>
      </c>
      <c r="D1621" s="45" t="s">
        <v>3976</v>
      </c>
      <c r="E1621" s="45" t="s">
        <v>3998</v>
      </c>
      <c r="F1621" s="45" t="s">
        <v>584</v>
      </c>
      <c r="G1621" s="237">
        <f t="shared" si="25"/>
        <v>0</v>
      </c>
    </row>
    <row r="1622" spans="1:7">
      <c r="A1622" s="45" t="s">
        <v>3999</v>
      </c>
      <c r="B1622" s="45" t="s">
        <v>3803</v>
      </c>
      <c r="C1622" s="45" t="s">
        <v>3975</v>
      </c>
      <c r="D1622" s="45" t="s">
        <v>3976</v>
      </c>
      <c r="E1622" s="45" t="s">
        <v>4000</v>
      </c>
      <c r="F1622" s="45" t="s">
        <v>584</v>
      </c>
      <c r="G1622" s="237">
        <f t="shared" si="25"/>
        <v>0</v>
      </c>
    </row>
    <row r="1623" spans="1:7">
      <c r="A1623" s="45" t="s">
        <v>4001</v>
      </c>
      <c r="B1623" s="45" t="s">
        <v>3803</v>
      </c>
      <c r="C1623" s="45" t="s">
        <v>3975</v>
      </c>
      <c r="D1623" s="45" t="s">
        <v>3976</v>
      </c>
      <c r="E1623" s="45" t="s">
        <v>4002</v>
      </c>
      <c r="F1623" s="45" t="s">
        <v>584</v>
      </c>
      <c r="G1623" s="237">
        <f t="shared" si="25"/>
        <v>0</v>
      </c>
    </row>
    <row r="1624" spans="1:7">
      <c r="A1624" s="45" t="s">
        <v>4003</v>
      </c>
      <c r="B1624" s="45" t="s">
        <v>3803</v>
      </c>
      <c r="C1624" s="45" t="s">
        <v>3975</v>
      </c>
      <c r="D1624" s="45" t="s">
        <v>3976</v>
      </c>
      <c r="E1624" s="45" t="s">
        <v>4004</v>
      </c>
      <c r="F1624" s="45" t="s">
        <v>584</v>
      </c>
      <c r="G1624" s="237">
        <f t="shared" si="25"/>
        <v>0</v>
      </c>
    </row>
    <row r="1625" spans="1:7">
      <c r="A1625" s="45" t="s">
        <v>4005</v>
      </c>
      <c r="B1625" s="45" t="s">
        <v>3803</v>
      </c>
      <c r="C1625" s="45" t="s">
        <v>3975</v>
      </c>
      <c r="D1625" s="45" t="s">
        <v>3976</v>
      </c>
      <c r="E1625" s="45" t="s">
        <v>4006</v>
      </c>
      <c r="F1625" s="45" t="s">
        <v>584</v>
      </c>
      <c r="G1625" s="237">
        <f t="shared" si="25"/>
        <v>0</v>
      </c>
    </row>
    <row r="1626" spans="1:7">
      <c r="A1626" s="45" t="s">
        <v>4007</v>
      </c>
      <c r="B1626" s="45" t="s">
        <v>3803</v>
      </c>
      <c r="C1626" s="45" t="s">
        <v>3975</v>
      </c>
      <c r="D1626" s="45" t="s">
        <v>3976</v>
      </c>
      <c r="E1626" s="45" t="s">
        <v>4008</v>
      </c>
      <c r="F1626" s="45" t="s">
        <v>584</v>
      </c>
      <c r="G1626" s="237">
        <f t="shared" si="25"/>
        <v>0</v>
      </c>
    </row>
    <row r="1627" spans="1:7">
      <c r="A1627" s="45" t="s">
        <v>4009</v>
      </c>
      <c r="B1627" s="45" t="s">
        <v>3803</v>
      </c>
      <c r="C1627" s="45" t="s">
        <v>3975</v>
      </c>
      <c r="D1627" s="45" t="s">
        <v>3976</v>
      </c>
      <c r="E1627" s="45" t="s">
        <v>4010</v>
      </c>
      <c r="F1627" s="45" t="s">
        <v>584</v>
      </c>
      <c r="G1627" s="237">
        <f t="shared" si="25"/>
        <v>0</v>
      </c>
    </row>
    <row r="1628" spans="1:7">
      <c r="A1628" s="45" t="s">
        <v>4011</v>
      </c>
      <c r="B1628" s="45" t="s">
        <v>3803</v>
      </c>
      <c r="C1628" s="45" t="s">
        <v>3975</v>
      </c>
      <c r="D1628" s="45" t="s">
        <v>3976</v>
      </c>
      <c r="E1628" s="45" t="s">
        <v>4012</v>
      </c>
      <c r="F1628" s="45" t="s">
        <v>584</v>
      </c>
      <c r="G1628" s="237">
        <f t="shared" si="25"/>
        <v>0</v>
      </c>
    </row>
    <row r="1629" spans="1:7">
      <c r="A1629" s="45" t="s">
        <v>4013</v>
      </c>
      <c r="B1629" s="45" t="s">
        <v>3803</v>
      </c>
      <c r="C1629" s="45" t="s">
        <v>3975</v>
      </c>
      <c r="D1629" s="45" t="s">
        <v>3976</v>
      </c>
      <c r="E1629" s="45" t="s">
        <v>4014</v>
      </c>
      <c r="F1629" s="45" t="s">
        <v>584</v>
      </c>
      <c r="G1629" s="237">
        <f t="shared" si="25"/>
        <v>0</v>
      </c>
    </row>
    <row r="1630" spans="1:7">
      <c r="A1630" s="45" t="s">
        <v>4015</v>
      </c>
      <c r="B1630" s="45" t="s">
        <v>3803</v>
      </c>
      <c r="C1630" s="45" t="s">
        <v>3975</v>
      </c>
      <c r="D1630" s="45" t="s">
        <v>3976</v>
      </c>
      <c r="E1630" s="45" t="s">
        <v>4016</v>
      </c>
      <c r="F1630" s="45" t="s">
        <v>584</v>
      </c>
      <c r="G1630" s="237">
        <f t="shared" si="25"/>
        <v>0</v>
      </c>
    </row>
    <row r="1631" spans="1:7">
      <c r="A1631" s="45" t="s">
        <v>4017</v>
      </c>
      <c r="B1631" s="45" t="s">
        <v>3803</v>
      </c>
      <c r="C1631" s="45" t="s">
        <v>3975</v>
      </c>
      <c r="D1631" s="45" t="s">
        <v>3976</v>
      </c>
      <c r="E1631" s="45" t="s">
        <v>4018</v>
      </c>
      <c r="F1631" s="45" t="s">
        <v>584</v>
      </c>
      <c r="G1631" s="237">
        <f t="shared" si="25"/>
        <v>0</v>
      </c>
    </row>
    <row r="1632" spans="1:7">
      <c r="A1632" s="45" t="s">
        <v>4019</v>
      </c>
      <c r="B1632" s="45" t="s">
        <v>3803</v>
      </c>
      <c r="C1632" s="45" t="s">
        <v>3975</v>
      </c>
      <c r="D1632" s="45" t="s">
        <v>3976</v>
      </c>
      <c r="E1632" s="45" t="s">
        <v>4020</v>
      </c>
      <c r="F1632" s="45" t="s">
        <v>584</v>
      </c>
      <c r="G1632" s="237">
        <f t="shared" si="25"/>
        <v>0</v>
      </c>
    </row>
    <row r="1633" spans="1:7">
      <c r="A1633" s="45" t="s">
        <v>4021</v>
      </c>
      <c r="B1633" s="45" t="s">
        <v>3803</v>
      </c>
      <c r="C1633" s="45" t="s">
        <v>3975</v>
      </c>
      <c r="D1633" s="45" t="s">
        <v>3976</v>
      </c>
      <c r="E1633" s="45" t="s">
        <v>4022</v>
      </c>
      <c r="F1633" s="45" t="s">
        <v>584</v>
      </c>
      <c r="G1633" s="237">
        <f t="shared" si="25"/>
        <v>0</v>
      </c>
    </row>
    <row r="1634" spans="1:7">
      <c r="A1634" s="45" t="s">
        <v>4023</v>
      </c>
      <c r="B1634" s="45" t="s">
        <v>3803</v>
      </c>
      <c r="C1634" s="45" t="s">
        <v>3975</v>
      </c>
      <c r="D1634" s="45" t="s">
        <v>3976</v>
      </c>
      <c r="E1634" s="45" t="s">
        <v>4024</v>
      </c>
      <c r="F1634" s="45" t="s">
        <v>584</v>
      </c>
      <c r="G1634" s="237">
        <f t="shared" si="25"/>
        <v>0</v>
      </c>
    </row>
    <row r="1635" spans="1:7">
      <c r="A1635" s="45" t="s">
        <v>4025</v>
      </c>
      <c r="B1635" s="45" t="s">
        <v>3803</v>
      </c>
      <c r="C1635" s="45" t="s">
        <v>3975</v>
      </c>
      <c r="D1635" s="45" t="s">
        <v>3976</v>
      </c>
      <c r="E1635" s="45" t="s">
        <v>4026</v>
      </c>
      <c r="F1635" s="45" t="s">
        <v>584</v>
      </c>
      <c r="G1635" s="237">
        <f t="shared" si="25"/>
        <v>0</v>
      </c>
    </row>
    <row r="1636" spans="1:7">
      <c r="A1636" s="45" t="s">
        <v>4027</v>
      </c>
      <c r="B1636" s="45" t="s">
        <v>3803</v>
      </c>
      <c r="C1636" s="45" t="s">
        <v>3975</v>
      </c>
      <c r="D1636" s="45" t="s">
        <v>3976</v>
      </c>
      <c r="E1636" s="45" t="s">
        <v>4028</v>
      </c>
      <c r="F1636" s="45" t="s">
        <v>584</v>
      </c>
      <c r="G1636" s="237">
        <f t="shared" si="25"/>
        <v>0</v>
      </c>
    </row>
    <row r="1637" spans="1:7">
      <c r="A1637" s="45" t="s">
        <v>4029</v>
      </c>
      <c r="B1637" s="45" t="s">
        <v>3803</v>
      </c>
      <c r="C1637" s="45" t="s">
        <v>3975</v>
      </c>
      <c r="D1637" s="45" t="s">
        <v>3976</v>
      </c>
      <c r="E1637" s="45" t="s">
        <v>4030</v>
      </c>
      <c r="F1637" s="45" t="s">
        <v>584</v>
      </c>
      <c r="G1637" s="237">
        <f t="shared" si="25"/>
        <v>0</v>
      </c>
    </row>
    <row r="1638" spans="1:7">
      <c r="A1638" s="45" t="s">
        <v>4031</v>
      </c>
      <c r="B1638" s="45" t="s">
        <v>3803</v>
      </c>
      <c r="C1638" s="45" t="s">
        <v>3975</v>
      </c>
      <c r="D1638" s="45" t="s">
        <v>3976</v>
      </c>
      <c r="E1638" s="45" t="s">
        <v>4032</v>
      </c>
      <c r="F1638" s="45" t="s">
        <v>584</v>
      </c>
      <c r="G1638" s="237">
        <f t="shared" si="25"/>
        <v>0</v>
      </c>
    </row>
    <row r="1639" spans="1:7">
      <c r="A1639" s="45" t="s">
        <v>4033</v>
      </c>
      <c r="B1639" s="45" t="s">
        <v>3803</v>
      </c>
      <c r="C1639" s="45" t="s">
        <v>3975</v>
      </c>
      <c r="D1639" s="45" t="s">
        <v>3976</v>
      </c>
      <c r="E1639" s="45" t="s">
        <v>4034</v>
      </c>
      <c r="F1639" s="45" t="s">
        <v>584</v>
      </c>
      <c r="G1639" s="237">
        <f t="shared" si="25"/>
        <v>0</v>
      </c>
    </row>
    <row r="1640" spans="1:7">
      <c r="A1640" s="45" t="s">
        <v>4035</v>
      </c>
      <c r="B1640" s="45" t="s">
        <v>3803</v>
      </c>
      <c r="C1640" s="45" t="s">
        <v>3975</v>
      </c>
      <c r="D1640" s="45" t="s">
        <v>3976</v>
      </c>
      <c r="E1640" s="45" t="s">
        <v>4036</v>
      </c>
      <c r="F1640" s="45" t="s">
        <v>584</v>
      </c>
      <c r="G1640" s="237">
        <f t="shared" si="25"/>
        <v>0</v>
      </c>
    </row>
    <row r="1641" spans="1:7">
      <c r="A1641" s="45" t="s">
        <v>4037</v>
      </c>
      <c r="B1641" s="45" t="s">
        <v>3803</v>
      </c>
      <c r="C1641" s="45" t="s">
        <v>3975</v>
      </c>
      <c r="D1641" s="45" t="s">
        <v>3976</v>
      </c>
      <c r="E1641" s="45" t="s">
        <v>4038</v>
      </c>
      <c r="F1641" s="45" t="s">
        <v>584</v>
      </c>
      <c r="G1641" s="237">
        <f t="shared" si="25"/>
        <v>0</v>
      </c>
    </row>
    <row r="1642" spans="1:7">
      <c r="A1642" s="45" t="s">
        <v>4039</v>
      </c>
      <c r="B1642" s="45" t="s">
        <v>3803</v>
      </c>
      <c r="C1642" s="45" t="s">
        <v>3975</v>
      </c>
      <c r="D1642" s="45" t="s">
        <v>3976</v>
      </c>
      <c r="E1642" s="45" t="s">
        <v>4040</v>
      </c>
      <c r="F1642" s="45" t="s">
        <v>584</v>
      </c>
      <c r="G1642" s="237">
        <f t="shared" si="25"/>
        <v>0</v>
      </c>
    </row>
    <row r="1643" spans="1:7">
      <c r="A1643" s="45" t="s">
        <v>4041</v>
      </c>
      <c r="B1643" s="45" t="s">
        <v>3803</v>
      </c>
      <c r="C1643" s="45" t="s">
        <v>3975</v>
      </c>
      <c r="D1643" s="45" t="s">
        <v>3976</v>
      </c>
      <c r="E1643" s="45" t="s">
        <v>4042</v>
      </c>
      <c r="F1643" s="45" t="s">
        <v>584</v>
      </c>
      <c r="G1643" s="237">
        <f t="shared" si="25"/>
        <v>0</v>
      </c>
    </row>
    <row r="1644" spans="1:7">
      <c r="A1644" s="45" t="s">
        <v>4043</v>
      </c>
      <c r="B1644" s="45" t="s">
        <v>3803</v>
      </c>
      <c r="C1644" s="45" t="s">
        <v>3975</v>
      </c>
      <c r="D1644" s="45" t="s">
        <v>3976</v>
      </c>
      <c r="E1644" s="45" t="s">
        <v>4044</v>
      </c>
      <c r="F1644" s="45" t="s">
        <v>584</v>
      </c>
      <c r="G1644" s="237">
        <f t="shared" si="25"/>
        <v>0</v>
      </c>
    </row>
    <row r="1645" spans="1:7">
      <c r="A1645" s="45" t="s">
        <v>4045</v>
      </c>
      <c r="B1645" s="45" t="s">
        <v>3803</v>
      </c>
      <c r="C1645" s="45" t="s">
        <v>3975</v>
      </c>
      <c r="D1645" s="45" t="s">
        <v>3976</v>
      </c>
      <c r="E1645" s="45" t="s">
        <v>4046</v>
      </c>
      <c r="F1645" s="45" t="s">
        <v>584</v>
      </c>
      <c r="G1645" s="237">
        <f t="shared" si="25"/>
        <v>0</v>
      </c>
    </row>
    <row r="1646" spans="1:7">
      <c r="A1646" s="45" t="s">
        <v>4047</v>
      </c>
      <c r="B1646" s="45" t="s">
        <v>3803</v>
      </c>
      <c r="C1646" s="45" t="s">
        <v>3975</v>
      </c>
      <c r="D1646" s="45" t="s">
        <v>3976</v>
      </c>
      <c r="E1646" s="45" t="s">
        <v>4048</v>
      </c>
      <c r="F1646" s="45" t="s">
        <v>584</v>
      </c>
      <c r="G1646" s="237">
        <f t="shared" si="25"/>
        <v>0</v>
      </c>
    </row>
    <row r="1647" spans="1:7">
      <c r="A1647" s="45" t="s">
        <v>4049</v>
      </c>
      <c r="B1647" s="45" t="s">
        <v>3803</v>
      </c>
      <c r="C1647" s="45" t="s">
        <v>3975</v>
      </c>
      <c r="D1647" s="45" t="s">
        <v>3976</v>
      </c>
      <c r="E1647" s="45" t="s">
        <v>4050</v>
      </c>
      <c r="F1647" s="45" t="s">
        <v>584</v>
      </c>
      <c r="G1647" s="237">
        <f t="shared" si="25"/>
        <v>0</v>
      </c>
    </row>
    <row r="1648" spans="1:7">
      <c r="A1648" s="45" t="s">
        <v>4051</v>
      </c>
      <c r="B1648" s="45" t="s">
        <v>3803</v>
      </c>
      <c r="C1648" s="45" t="s">
        <v>3975</v>
      </c>
      <c r="D1648" s="45" t="s">
        <v>3976</v>
      </c>
      <c r="E1648" s="45" t="s">
        <v>4052</v>
      </c>
      <c r="F1648" s="45" t="s">
        <v>584</v>
      </c>
      <c r="G1648" s="237">
        <f t="shared" si="25"/>
        <v>0</v>
      </c>
    </row>
    <row r="1649" spans="1:7">
      <c r="A1649" s="45" t="s">
        <v>4053</v>
      </c>
      <c r="B1649" s="45" t="s">
        <v>3803</v>
      </c>
      <c r="C1649" s="45" t="s">
        <v>3975</v>
      </c>
      <c r="D1649" s="45" t="s">
        <v>3976</v>
      </c>
      <c r="E1649" s="45" t="s">
        <v>4054</v>
      </c>
      <c r="F1649" s="45" t="s">
        <v>584</v>
      </c>
      <c r="G1649" s="237">
        <f t="shared" si="25"/>
        <v>0</v>
      </c>
    </row>
    <row r="1650" spans="1:7">
      <c r="A1650" s="45" t="s">
        <v>4055</v>
      </c>
      <c r="B1650" s="45" t="s">
        <v>3803</v>
      </c>
      <c r="C1650" s="45" t="s">
        <v>3975</v>
      </c>
      <c r="D1650" s="45" t="s">
        <v>3976</v>
      </c>
      <c r="E1650" s="45" t="s">
        <v>4056</v>
      </c>
      <c r="F1650" s="45" t="s">
        <v>584</v>
      </c>
      <c r="G1650" s="237">
        <f t="shared" si="25"/>
        <v>0</v>
      </c>
    </row>
    <row r="1651" spans="1:7">
      <c r="A1651" s="45" t="s">
        <v>4057</v>
      </c>
      <c r="B1651" s="45" t="s">
        <v>3803</v>
      </c>
      <c r="C1651" s="45" t="s">
        <v>3975</v>
      </c>
      <c r="D1651" s="45" t="s">
        <v>3976</v>
      </c>
      <c r="E1651" s="45" t="s">
        <v>4058</v>
      </c>
      <c r="F1651" s="45" t="s">
        <v>584</v>
      </c>
      <c r="G1651" s="237">
        <f t="shared" si="25"/>
        <v>0</v>
      </c>
    </row>
    <row r="1652" spans="1:7">
      <c r="A1652" s="45" t="s">
        <v>4059</v>
      </c>
      <c r="B1652" s="45" t="s">
        <v>3803</v>
      </c>
      <c r="C1652" s="45" t="s">
        <v>3975</v>
      </c>
      <c r="D1652" s="45" t="s">
        <v>3976</v>
      </c>
      <c r="E1652" s="45" t="s">
        <v>4060</v>
      </c>
      <c r="F1652" s="45" t="s">
        <v>584</v>
      </c>
      <c r="G1652" s="237">
        <f t="shared" si="25"/>
        <v>0</v>
      </c>
    </row>
    <row r="1653" spans="1:7">
      <c r="A1653" s="45" t="s">
        <v>4061</v>
      </c>
      <c r="B1653" s="45" t="s">
        <v>3803</v>
      </c>
      <c r="C1653" s="45" t="s">
        <v>3975</v>
      </c>
      <c r="D1653" s="45" t="s">
        <v>3976</v>
      </c>
      <c r="E1653" s="45" t="s">
        <v>4062</v>
      </c>
      <c r="F1653" s="45" t="s">
        <v>584</v>
      </c>
      <c r="G1653" s="237">
        <f t="shared" si="25"/>
        <v>0</v>
      </c>
    </row>
    <row r="1654" spans="1:7">
      <c r="A1654" s="45" t="s">
        <v>4063</v>
      </c>
      <c r="B1654" s="45" t="s">
        <v>3803</v>
      </c>
      <c r="C1654" s="45" t="s">
        <v>3975</v>
      </c>
      <c r="D1654" s="45" t="s">
        <v>3976</v>
      </c>
      <c r="E1654" s="45" t="s">
        <v>4064</v>
      </c>
      <c r="F1654" s="45" t="s">
        <v>584</v>
      </c>
      <c r="G1654" s="237">
        <f t="shared" si="25"/>
        <v>0</v>
      </c>
    </row>
    <row r="1655" spans="1:7">
      <c r="A1655" s="45" t="s">
        <v>4065</v>
      </c>
      <c r="B1655" s="45" t="s">
        <v>3803</v>
      </c>
      <c r="C1655" s="45" t="s">
        <v>3975</v>
      </c>
      <c r="D1655" s="45" t="s">
        <v>3976</v>
      </c>
      <c r="E1655" s="45" t="s">
        <v>4066</v>
      </c>
      <c r="F1655" s="45" t="s">
        <v>584</v>
      </c>
      <c r="G1655" s="237">
        <f t="shared" si="25"/>
        <v>0</v>
      </c>
    </row>
    <row r="1656" spans="1:7">
      <c r="A1656" s="45" t="s">
        <v>4067</v>
      </c>
      <c r="B1656" s="45" t="s">
        <v>3803</v>
      </c>
      <c r="C1656" s="45" t="s">
        <v>3975</v>
      </c>
      <c r="D1656" s="45" t="s">
        <v>3976</v>
      </c>
      <c r="E1656" s="45" t="s">
        <v>4068</v>
      </c>
      <c r="F1656" s="45" t="s">
        <v>584</v>
      </c>
      <c r="G1656" s="237">
        <f t="shared" si="25"/>
        <v>0</v>
      </c>
    </row>
    <row r="1657" spans="1:7">
      <c r="A1657" s="45" t="s">
        <v>4069</v>
      </c>
      <c r="B1657" s="45" t="s">
        <v>3803</v>
      </c>
      <c r="C1657" s="45" t="s">
        <v>3975</v>
      </c>
      <c r="D1657" s="45" t="s">
        <v>3976</v>
      </c>
      <c r="E1657" s="45" t="s">
        <v>4070</v>
      </c>
      <c r="F1657" s="45" t="s">
        <v>627</v>
      </c>
      <c r="G1657" s="237">
        <f t="shared" si="25"/>
        <v>0</v>
      </c>
    </row>
    <row r="1658" spans="1:7">
      <c r="A1658" s="45" t="s">
        <v>4071</v>
      </c>
      <c r="B1658" s="45" t="s">
        <v>3803</v>
      </c>
      <c r="C1658" s="45" t="s">
        <v>3975</v>
      </c>
      <c r="D1658" s="45" t="s">
        <v>3976</v>
      </c>
      <c r="E1658" s="45" t="s">
        <v>4072</v>
      </c>
      <c r="F1658" s="45" t="s">
        <v>627</v>
      </c>
      <c r="G1658" s="237">
        <f t="shared" si="25"/>
        <v>0</v>
      </c>
    </row>
    <row r="1659" spans="1:7">
      <c r="A1659" s="45" t="s">
        <v>4076</v>
      </c>
      <c r="B1659" s="45" t="s">
        <v>4073</v>
      </c>
      <c r="C1659" s="45" t="s">
        <v>4074</v>
      </c>
      <c r="D1659" s="45" t="s">
        <v>4075</v>
      </c>
      <c r="E1659" s="45" t="s">
        <v>4077</v>
      </c>
      <c r="F1659" s="45" t="s">
        <v>584</v>
      </c>
      <c r="G1659" s="237">
        <f t="shared" si="25"/>
        <v>0</v>
      </c>
    </row>
    <row r="1660" spans="1:7">
      <c r="A1660" s="45" t="s">
        <v>4078</v>
      </c>
      <c r="B1660" s="45" t="s">
        <v>4073</v>
      </c>
      <c r="C1660" s="45" t="s">
        <v>4074</v>
      </c>
      <c r="D1660" s="45" t="s">
        <v>4075</v>
      </c>
      <c r="E1660" s="45" t="s">
        <v>4079</v>
      </c>
      <c r="F1660" s="45" t="s">
        <v>584</v>
      </c>
      <c r="G1660" s="237">
        <f t="shared" si="25"/>
        <v>0</v>
      </c>
    </row>
    <row r="1661" spans="1:7">
      <c r="A1661" s="45" t="s">
        <v>4080</v>
      </c>
      <c r="B1661" s="45" t="s">
        <v>4073</v>
      </c>
      <c r="C1661" s="45" t="s">
        <v>4074</v>
      </c>
      <c r="D1661" s="45" t="s">
        <v>4075</v>
      </c>
      <c r="E1661" s="45" t="s">
        <v>4081</v>
      </c>
      <c r="F1661" s="45" t="s">
        <v>584</v>
      </c>
      <c r="G1661" s="237">
        <f t="shared" si="25"/>
        <v>0</v>
      </c>
    </row>
    <row r="1662" spans="1:7">
      <c r="A1662" s="45" t="s">
        <v>4082</v>
      </c>
      <c r="B1662" s="45" t="s">
        <v>4073</v>
      </c>
      <c r="C1662" s="45" t="s">
        <v>4074</v>
      </c>
      <c r="D1662" s="45" t="s">
        <v>4075</v>
      </c>
      <c r="E1662" s="45" t="s">
        <v>4083</v>
      </c>
      <c r="F1662" s="45" t="s">
        <v>584</v>
      </c>
      <c r="G1662" s="237">
        <f t="shared" si="25"/>
        <v>0</v>
      </c>
    </row>
    <row r="1663" spans="1:7">
      <c r="A1663" s="45" t="s">
        <v>4084</v>
      </c>
      <c r="B1663" s="45" t="s">
        <v>4073</v>
      </c>
      <c r="C1663" s="45" t="s">
        <v>4074</v>
      </c>
      <c r="D1663" s="45" t="s">
        <v>4075</v>
      </c>
      <c r="E1663" s="45" t="s">
        <v>4085</v>
      </c>
      <c r="F1663" s="45" t="s">
        <v>633</v>
      </c>
      <c r="G1663" s="237">
        <f t="shared" si="25"/>
        <v>0</v>
      </c>
    </row>
    <row r="1664" spans="1:7">
      <c r="A1664" s="45" t="s">
        <v>4088</v>
      </c>
      <c r="B1664" s="45" t="s">
        <v>4073</v>
      </c>
      <c r="C1664" s="45" t="s">
        <v>4086</v>
      </c>
      <c r="D1664" s="45" t="s">
        <v>4087</v>
      </c>
      <c r="E1664" s="45" t="s">
        <v>4089</v>
      </c>
      <c r="F1664" s="45" t="s">
        <v>584</v>
      </c>
      <c r="G1664" s="237">
        <f t="shared" si="25"/>
        <v>0</v>
      </c>
    </row>
    <row r="1665" spans="1:7">
      <c r="A1665" s="45" t="s">
        <v>4090</v>
      </c>
      <c r="B1665" s="45" t="s">
        <v>4073</v>
      </c>
      <c r="C1665" s="45" t="s">
        <v>4086</v>
      </c>
      <c r="D1665" s="45" t="s">
        <v>4087</v>
      </c>
      <c r="E1665" s="45" t="s">
        <v>4091</v>
      </c>
      <c r="F1665" s="45" t="s">
        <v>584</v>
      </c>
      <c r="G1665" s="237">
        <f t="shared" si="25"/>
        <v>0</v>
      </c>
    </row>
    <row r="1666" spans="1:7">
      <c r="A1666" s="45" t="s">
        <v>4092</v>
      </c>
      <c r="B1666" s="45" t="s">
        <v>4073</v>
      </c>
      <c r="C1666" s="45" t="s">
        <v>4086</v>
      </c>
      <c r="D1666" s="45" t="s">
        <v>4087</v>
      </c>
      <c r="E1666" s="45" t="s">
        <v>4093</v>
      </c>
      <c r="F1666" s="45" t="s">
        <v>584</v>
      </c>
      <c r="G1666" s="237">
        <f t="shared" ref="G1666:G1729" si="26">IF(ISNA(MATCH(E1666,List04_oktmo_np_range,0)),0,1)</f>
        <v>0</v>
      </c>
    </row>
    <row r="1667" spans="1:7">
      <c r="A1667" s="45" t="s">
        <v>4094</v>
      </c>
      <c r="B1667" s="45" t="s">
        <v>4073</v>
      </c>
      <c r="C1667" s="45" t="s">
        <v>4086</v>
      </c>
      <c r="D1667" s="45" t="s">
        <v>4087</v>
      </c>
      <c r="E1667" s="45" t="s">
        <v>4095</v>
      </c>
      <c r="F1667" s="45" t="s">
        <v>584</v>
      </c>
      <c r="G1667" s="237">
        <f t="shared" si="26"/>
        <v>0</v>
      </c>
    </row>
    <row r="1668" spans="1:7">
      <c r="A1668" s="45" t="s">
        <v>4096</v>
      </c>
      <c r="B1668" s="45" t="s">
        <v>4073</v>
      </c>
      <c r="C1668" s="45" t="s">
        <v>4086</v>
      </c>
      <c r="D1668" s="45" t="s">
        <v>4087</v>
      </c>
      <c r="E1668" s="45" t="s">
        <v>4097</v>
      </c>
      <c r="F1668" s="45" t="s">
        <v>584</v>
      </c>
      <c r="G1668" s="237">
        <f t="shared" si="26"/>
        <v>0</v>
      </c>
    </row>
    <row r="1669" spans="1:7">
      <c r="A1669" s="45" t="s">
        <v>4098</v>
      </c>
      <c r="B1669" s="45" t="s">
        <v>4073</v>
      </c>
      <c r="C1669" s="45" t="s">
        <v>4086</v>
      </c>
      <c r="D1669" s="45" t="s">
        <v>4087</v>
      </c>
      <c r="E1669" s="45" t="s">
        <v>4099</v>
      </c>
      <c r="F1669" s="45" t="s">
        <v>584</v>
      </c>
      <c r="G1669" s="237">
        <f t="shared" si="26"/>
        <v>0</v>
      </c>
    </row>
    <row r="1670" spans="1:7">
      <c r="A1670" s="45" t="s">
        <v>4100</v>
      </c>
      <c r="B1670" s="45" t="s">
        <v>4073</v>
      </c>
      <c r="C1670" s="45" t="s">
        <v>4086</v>
      </c>
      <c r="D1670" s="45" t="s">
        <v>4087</v>
      </c>
      <c r="E1670" s="45" t="s">
        <v>4101</v>
      </c>
      <c r="F1670" s="45" t="s">
        <v>584</v>
      </c>
      <c r="G1670" s="237">
        <f t="shared" si="26"/>
        <v>0</v>
      </c>
    </row>
    <row r="1671" spans="1:7">
      <c r="A1671" s="45" t="s">
        <v>4102</v>
      </c>
      <c r="B1671" s="45" t="s">
        <v>4073</v>
      </c>
      <c r="C1671" s="45" t="s">
        <v>4086</v>
      </c>
      <c r="D1671" s="45" t="s">
        <v>4087</v>
      </c>
      <c r="E1671" s="45" t="s">
        <v>4103</v>
      </c>
      <c r="F1671" s="45" t="s">
        <v>584</v>
      </c>
      <c r="G1671" s="237">
        <f t="shared" si="26"/>
        <v>0</v>
      </c>
    </row>
    <row r="1672" spans="1:7">
      <c r="A1672" s="45" t="s">
        <v>4104</v>
      </c>
      <c r="B1672" s="45" t="s">
        <v>4073</v>
      </c>
      <c r="C1672" s="45" t="s">
        <v>4086</v>
      </c>
      <c r="D1672" s="45" t="s">
        <v>4087</v>
      </c>
      <c r="E1672" s="45" t="s">
        <v>4105</v>
      </c>
      <c r="F1672" s="45" t="s">
        <v>584</v>
      </c>
      <c r="G1672" s="237">
        <f t="shared" si="26"/>
        <v>0</v>
      </c>
    </row>
    <row r="1673" spans="1:7">
      <c r="A1673" s="45" t="s">
        <v>4106</v>
      </c>
      <c r="B1673" s="45" t="s">
        <v>4073</v>
      </c>
      <c r="C1673" s="45" t="s">
        <v>4086</v>
      </c>
      <c r="D1673" s="45" t="s">
        <v>4087</v>
      </c>
      <c r="E1673" s="45" t="s">
        <v>4107</v>
      </c>
      <c r="F1673" s="45" t="s">
        <v>584</v>
      </c>
      <c r="G1673" s="237">
        <f t="shared" si="26"/>
        <v>0</v>
      </c>
    </row>
    <row r="1674" spans="1:7">
      <c r="A1674" s="45" t="s">
        <v>4108</v>
      </c>
      <c r="B1674" s="45" t="s">
        <v>4073</v>
      </c>
      <c r="C1674" s="45" t="s">
        <v>4086</v>
      </c>
      <c r="D1674" s="45" t="s">
        <v>4087</v>
      </c>
      <c r="E1674" s="45" t="s">
        <v>4109</v>
      </c>
      <c r="F1674" s="45" t="s">
        <v>584</v>
      </c>
      <c r="G1674" s="237">
        <f t="shared" si="26"/>
        <v>0</v>
      </c>
    </row>
    <row r="1675" spans="1:7">
      <c r="A1675" s="45" t="s">
        <v>4110</v>
      </c>
      <c r="B1675" s="45" t="s">
        <v>4073</v>
      </c>
      <c r="C1675" s="45" t="s">
        <v>4086</v>
      </c>
      <c r="D1675" s="45" t="s">
        <v>4087</v>
      </c>
      <c r="E1675" s="45" t="s">
        <v>4111</v>
      </c>
      <c r="F1675" s="45" t="s">
        <v>584</v>
      </c>
      <c r="G1675" s="237">
        <f t="shared" si="26"/>
        <v>0</v>
      </c>
    </row>
    <row r="1676" spans="1:7">
      <c r="A1676" s="45" t="s">
        <v>4112</v>
      </c>
      <c r="B1676" s="45" t="s">
        <v>4073</v>
      </c>
      <c r="C1676" s="45" t="s">
        <v>4086</v>
      </c>
      <c r="D1676" s="45" t="s">
        <v>4087</v>
      </c>
      <c r="E1676" s="45" t="s">
        <v>4113</v>
      </c>
      <c r="F1676" s="45" t="s">
        <v>584</v>
      </c>
      <c r="G1676" s="237">
        <f t="shared" si="26"/>
        <v>0</v>
      </c>
    </row>
    <row r="1677" spans="1:7">
      <c r="A1677" s="45" t="s">
        <v>4114</v>
      </c>
      <c r="B1677" s="45" t="s">
        <v>4073</v>
      </c>
      <c r="C1677" s="45" t="s">
        <v>4086</v>
      </c>
      <c r="D1677" s="45" t="s">
        <v>4087</v>
      </c>
      <c r="E1677" s="45" t="s">
        <v>4115</v>
      </c>
      <c r="F1677" s="45" t="s">
        <v>584</v>
      </c>
      <c r="G1677" s="237">
        <f t="shared" si="26"/>
        <v>0</v>
      </c>
    </row>
    <row r="1678" spans="1:7">
      <c r="A1678" s="45" t="s">
        <v>4118</v>
      </c>
      <c r="B1678" s="45" t="s">
        <v>4073</v>
      </c>
      <c r="C1678" s="45" t="s">
        <v>4116</v>
      </c>
      <c r="D1678" s="45" t="s">
        <v>4117</v>
      </c>
      <c r="E1678" s="45" t="s">
        <v>4119</v>
      </c>
      <c r="F1678" s="45" t="s">
        <v>584</v>
      </c>
      <c r="G1678" s="237">
        <f t="shared" si="26"/>
        <v>0</v>
      </c>
    </row>
    <row r="1679" spans="1:7">
      <c r="A1679" s="45" t="s">
        <v>4120</v>
      </c>
      <c r="B1679" s="45" t="s">
        <v>4073</v>
      </c>
      <c r="C1679" s="45" t="s">
        <v>4116</v>
      </c>
      <c r="D1679" s="45" t="s">
        <v>4117</v>
      </c>
      <c r="E1679" s="45" t="s">
        <v>4121</v>
      </c>
      <c r="F1679" s="45" t="s">
        <v>584</v>
      </c>
      <c r="G1679" s="237">
        <f t="shared" si="26"/>
        <v>0</v>
      </c>
    </row>
    <row r="1680" spans="1:7">
      <c r="A1680" s="45" t="s">
        <v>4122</v>
      </c>
      <c r="B1680" s="45" t="s">
        <v>4073</v>
      </c>
      <c r="C1680" s="45" t="s">
        <v>4116</v>
      </c>
      <c r="D1680" s="45" t="s">
        <v>4117</v>
      </c>
      <c r="E1680" s="45" t="s">
        <v>4123</v>
      </c>
      <c r="F1680" s="45" t="s">
        <v>584</v>
      </c>
      <c r="G1680" s="237">
        <f t="shared" si="26"/>
        <v>0</v>
      </c>
    </row>
    <row r="1681" spans="1:7">
      <c r="A1681" s="45" t="s">
        <v>4124</v>
      </c>
      <c r="B1681" s="45" t="s">
        <v>4073</v>
      </c>
      <c r="C1681" s="45" t="s">
        <v>4116</v>
      </c>
      <c r="D1681" s="45" t="s">
        <v>4117</v>
      </c>
      <c r="E1681" s="45" t="s">
        <v>4125</v>
      </c>
      <c r="F1681" s="45" t="s">
        <v>584</v>
      </c>
      <c r="G1681" s="237">
        <f t="shared" si="26"/>
        <v>0</v>
      </c>
    </row>
    <row r="1682" spans="1:7">
      <c r="A1682" s="45" t="s">
        <v>4126</v>
      </c>
      <c r="B1682" s="45" t="s">
        <v>4073</v>
      </c>
      <c r="C1682" s="45" t="s">
        <v>4116</v>
      </c>
      <c r="D1682" s="45" t="s">
        <v>4117</v>
      </c>
      <c r="E1682" s="45" t="s">
        <v>4127</v>
      </c>
      <c r="F1682" s="45" t="s">
        <v>584</v>
      </c>
      <c r="G1682" s="237">
        <f t="shared" si="26"/>
        <v>0</v>
      </c>
    </row>
    <row r="1683" spans="1:7">
      <c r="A1683" s="45" t="s">
        <v>4128</v>
      </c>
      <c r="B1683" s="45" t="s">
        <v>4073</v>
      </c>
      <c r="C1683" s="45" t="s">
        <v>4116</v>
      </c>
      <c r="D1683" s="45" t="s">
        <v>4117</v>
      </c>
      <c r="E1683" s="45" t="s">
        <v>4129</v>
      </c>
      <c r="F1683" s="45" t="s">
        <v>584</v>
      </c>
      <c r="G1683" s="237">
        <f t="shared" si="26"/>
        <v>0</v>
      </c>
    </row>
    <row r="1684" spans="1:7">
      <c r="A1684" s="45" t="s">
        <v>4130</v>
      </c>
      <c r="B1684" s="45" t="s">
        <v>4073</v>
      </c>
      <c r="C1684" s="45" t="s">
        <v>4116</v>
      </c>
      <c r="D1684" s="45" t="s">
        <v>4117</v>
      </c>
      <c r="E1684" s="45" t="s">
        <v>4131</v>
      </c>
      <c r="F1684" s="45" t="s">
        <v>633</v>
      </c>
      <c r="G1684" s="237">
        <f t="shared" si="26"/>
        <v>0</v>
      </c>
    </row>
    <row r="1685" spans="1:7">
      <c r="A1685" s="45" t="s">
        <v>4132</v>
      </c>
      <c r="B1685" s="45" t="s">
        <v>4073</v>
      </c>
      <c r="C1685" s="45" t="s">
        <v>4116</v>
      </c>
      <c r="D1685" s="45" t="s">
        <v>4117</v>
      </c>
      <c r="E1685" s="45" t="s">
        <v>4133</v>
      </c>
      <c r="F1685" s="45" t="s">
        <v>633</v>
      </c>
      <c r="G1685" s="237">
        <f t="shared" si="26"/>
        <v>0</v>
      </c>
    </row>
    <row r="1686" spans="1:7">
      <c r="A1686" s="45" t="s">
        <v>4136</v>
      </c>
      <c r="B1686" s="45" t="s">
        <v>4073</v>
      </c>
      <c r="C1686" s="45" t="s">
        <v>4134</v>
      </c>
      <c r="D1686" s="45" t="s">
        <v>4135</v>
      </c>
      <c r="E1686" s="45" t="s">
        <v>4137</v>
      </c>
      <c r="G1686" s="237">
        <f t="shared" si="26"/>
        <v>0</v>
      </c>
    </row>
    <row r="1687" spans="1:7">
      <c r="A1687" s="45" t="s">
        <v>4138</v>
      </c>
      <c r="B1687" s="45" t="s">
        <v>4073</v>
      </c>
      <c r="C1687" s="45" t="s">
        <v>4134</v>
      </c>
      <c r="D1687" s="45" t="s">
        <v>4135</v>
      </c>
      <c r="E1687" s="45" t="s">
        <v>4139</v>
      </c>
      <c r="F1687" s="45" t="s">
        <v>584</v>
      </c>
      <c r="G1687" s="237">
        <f t="shared" si="26"/>
        <v>0</v>
      </c>
    </row>
    <row r="1688" spans="1:7">
      <c r="A1688" s="45" t="s">
        <v>4140</v>
      </c>
      <c r="B1688" s="45" t="s">
        <v>4073</v>
      </c>
      <c r="C1688" s="45" t="s">
        <v>4134</v>
      </c>
      <c r="D1688" s="45" t="s">
        <v>4135</v>
      </c>
      <c r="E1688" s="45" t="s">
        <v>4141</v>
      </c>
      <c r="F1688" s="45" t="s">
        <v>584</v>
      </c>
      <c r="G1688" s="237">
        <f t="shared" si="26"/>
        <v>0</v>
      </c>
    </row>
    <row r="1689" spans="1:7">
      <c r="A1689" s="45" t="s">
        <v>4142</v>
      </c>
      <c r="B1689" s="45" t="s">
        <v>4073</v>
      </c>
      <c r="C1689" s="45" t="s">
        <v>4134</v>
      </c>
      <c r="D1689" s="45" t="s">
        <v>4135</v>
      </c>
      <c r="E1689" s="45" t="s">
        <v>4143</v>
      </c>
      <c r="F1689" s="45" t="s">
        <v>584</v>
      </c>
      <c r="G1689" s="237">
        <f t="shared" si="26"/>
        <v>0</v>
      </c>
    </row>
    <row r="1690" spans="1:7">
      <c r="A1690" s="45" t="s">
        <v>4144</v>
      </c>
      <c r="B1690" s="45" t="s">
        <v>4073</v>
      </c>
      <c r="C1690" s="45" t="s">
        <v>4134</v>
      </c>
      <c r="D1690" s="45" t="s">
        <v>4135</v>
      </c>
      <c r="E1690" s="45" t="s">
        <v>4145</v>
      </c>
      <c r="F1690" s="45" t="s">
        <v>584</v>
      </c>
      <c r="G1690" s="237">
        <f t="shared" si="26"/>
        <v>0</v>
      </c>
    </row>
    <row r="1691" spans="1:7">
      <c r="A1691" s="45" t="s">
        <v>4146</v>
      </c>
      <c r="B1691" s="45" t="s">
        <v>4073</v>
      </c>
      <c r="C1691" s="45" t="s">
        <v>4134</v>
      </c>
      <c r="D1691" s="45" t="s">
        <v>4135</v>
      </c>
      <c r="E1691" s="45" t="s">
        <v>4147</v>
      </c>
      <c r="F1691" s="45" t="s">
        <v>584</v>
      </c>
      <c r="G1691" s="237">
        <f t="shared" si="26"/>
        <v>0</v>
      </c>
    </row>
    <row r="1692" spans="1:7">
      <c r="A1692" s="45" t="s">
        <v>4148</v>
      </c>
      <c r="B1692" s="45" t="s">
        <v>4073</v>
      </c>
      <c r="C1692" s="45" t="s">
        <v>4134</v>
      </c>
      <c r="D1692" s="45" t="s">
        <v>4135</v>
      </c>
      <c r="E1692" s="45" t="s">
        <v>4149</v>
      </c>
      <c r="F1692" s="45" t="s">
        <v>584</v>
      </c>
      <c r="G1692" s="237">
        <f t="shared" si="26"/>
        <v>0</v>
      </c>
    </row>
    <row r="1693" spans="1:7">
      <c r="A1693" s="45" t="s">
        <v>4150</v>
      </c>
      <c r="B1693" s="45" t="s">
        <v>4073</v>
      </c>
      <c r="C1693" s="45" t="s">
        <v>4134</v>
      </c>
      <c r="D1693" s="45" t="s">
        <v>4135</v>
      </c>
      <c r="E1693" s="45" t="s">
        <v>4151</v>
      </c>
      <c r="F1693" s="45" t="s">
        <v>584</v>
      </c>
      <c r="G1693" s="237">
        <f t="shared" si="26"/>
        <v>0</v>
      </c>
    </row>
    <row r="1694" spans="1:7">
      <c r="A1694" s="45" t="s">
        <v>4152</v>
      </c>
      <c r="B1694" s="45" t="s">
        <v>4073</v>
      </c>
      <c r="C1694" s="45" t="s">
        <v>4134</v>
      </c>
      <c r="D1694" s="45" t="s">
        <v>4135</v>
      </c>
      <c r="E1694" s="45" t="s">
        <v>4153</v>
      </c>
      <c r="F1694" s="45" t="s">
        <v>584</v>
      </c>
      <c r="G1694" s="237">
        <f t="shared" si="26"/>
        <v>0</v>
      </c>
    </row>
    <row r="1695" spans="1:7">
      <c r="A1695" s="45" t="s">
        <v>4154</v>
      </c>
      <c r="B1695" s="45" t="s">
        <v>4073</v>
      </c>
      <c r="C1695" s="45" t="s">
        <v>4134</v>
      </c>
      <c r="D1695" s="45" t="s">
        <v>4135</v>
      </c>
      <c r="E1695" s="45" t="s">
        <v>4155</v>
      </c>
      <c r="F1695" s="45" t="s">
        <v>584</v>
      </c>
      <c r="G1695" s="237">
        <f t="shared" si="26"/>
        <v>0</v>
      </c>
    </row>
    <row r="1696" spans="1:7">
      <c r="A1696" s="45" t="s">
        <v>4156</v>
      </c>
      <c r="B1696" s="45" t="s">
        <v>4073</v>
      </c>
      <c r="C1696" s="45" t="s">
        <v>4134</v>
      </c>
      <c r="D1696" s="45" t="s">
        <v>4135</v>
      </c>
      <c r="E1696" s="45" t="s">
        <v>4157</v>
      </c>
      <c r="F1696" s="45" t="s">
        <v>584</v>
      </c>
      <c r="G1696" s="237">
        <f t="shared" si="26"/>
        <v>0</v>
      </c>
    </row>
    <row r="1697" spans="1:7">
      <c r="A1697" s="45" t="s">
        <v>4158</v>
      </c>
      <c r="B1697" s="45" t="s">
        <v>4073</v>
      </c>
      <c r="C1697" s="45" t="s">
        <v>4134</v>
      </c>
      <c r="D1697" s="45" t="s">
        <v>4135</v>
      </c>
      <c r="E1697" s="45" t="s">
        <v>4159</v>
      </c>
      <c r="F1697" s="45" t="s">
        <v>633</v>
      </c>
      <c r="G1697" s="237">
        <f t="shared" si="26"/>
        <v>0</v>
      </c>
    </row>
    <row r="1698" spans="1:7">
      <c r="A1698" s="45" t="s">
        <v>4162</v>
      </c>
      <c r="B1698" s="45" t="s">
        <v>4073</v>
      </c>
      <c r="C1698" s="45" t="s">
        <v>4160</v>
      </c>
      <c r="D1698" s="45" t="s">
        <v>4161</v>
      </c>
      <c r="E1698" s="45" t="s">
        <v>4163</v>
      </c>
      <c r="F1698" s="45" t="s">
        <v>584</v>
      </c>
      <c r="G1698" s="237">
        <f t="shared" si="26"/>
        <v>0</v>
      </c>
    </row>
    <row r="1699" spans="1:7">
      <c r="A1699" s="45" t="s">
        <v>4154</v>
      </c>
      <c r="B1699" s="45" t="s">
        <v>4073</v>
      </c>
      <c r="C1699" s="45" t="s">
        <v>4160</v>
      </c>
      <c r="D1699" s="45" t="s">
        <v>4161</v>
      </c>
      <c r="E1699" s="45" t="s">
        <v>4164</v>
      </c>
      <c r="F1699" s="45" t="s">
        <v>584</v>
      </c>
      <c r="G1699" s="237">
        <f t="shared" si="26"/>
        <v>0</v>
      </c>
    </row>
    <row r="1700" spans="1:7">
      <c r="A1700" s="45" t="s">
        <v>4165</v>
      </c>
      <c r="B1700" s="45" t="s">
        <v>4073</v>
      </c>
      <c r="C1700" s="45" t="s">
        <v>4160</v>
      </c>
      <c r="D1700" s="45" t="s">
        <v>4161</v>
      </c>
      <c r="E1700" s="45" t="s">
        <v>4166</v>
      </c>
      <c r="F1700" s="45" t="s">
        <v>584</v>
      </c>
      <c r="G1700" s="237">
        <f t="shared" si="26"/>
        <v>0</v>
      </c>
    </row>
    <row r="1701" spans="1:7">
      <c r="A1701" s="45" t="s">
        <v>4167</v>
      </c>
      <c r="B1701" s="45" t="s">
        <v>4073</v>
      </c>
      <c r="C1701" s="45" t="s">
        <v>4160</v>
      </c>
      <c r="D1701" s="45" t="s">
        <v>4161</v>
      </c>
      <c r="E1701" s="45" t="s">
        <v>4168</v>
      </c>
      <c r="F1701" s="45" t="s">
        <v>584</v>
      </c>
      <c r="G1701" s="237">
        <f t="shared" si="26"/>
        <v>0</v>
      </c>
    </row>
    <row r="1702" spans="1:7">
      <c r="A1702" s="45" t="s">
        <v>4169</v>
      </c>
      <c r="B1702" s="45" t="s">
        <v>4073</v>
      </c>
      <c r="C1702" s="45" t="s">
        <v>4160</v>
      </c>
      <c r="D1702" s="45" t="s">
        <v>4161</v>
      </c>
      <c r="E1702" s="45" t="s">
        <v>4170</v>
      </c>
      <c r="F1702" s="45" t="s">
        <v>584</v>
      </c>
      <c r="G1702" s="237">
        <f t="shared" si="26"/>
        <v>0</v>
      </c>
    </row>
    <row r="1703" spans="1:7">
      <c r="A1703" s="45" t="s">
        <v>4171</v>
      </c>
      <c r="B1703" s="45" t="s">
        <v>4073</v>
      </c>
      <c r="C1703" s="45" t="s">
        <v>4160</v>
      </c>
      <c r="D1703" s="45" t="s">
        <v>4161</v>
      </c>
      <c r="E1703" s="45" t="s">
        <v>4172</v>
      </c>
      <c r="F1703" s="45" t="s">
        <v>584</v>
      </c>
      <c r="G1703" s="237">
        <f t="shared" si="26"/>
        <v>0</v>
      </c>
    </row>
    <row r="1704" spans="1:7">
      <c r="A1704" s="45" t="s">
        <v>4173</v>
      </c>
      <c r="B1704" s="45" t="s">
        <v>4073</v>
      </c>
      <c r="C1704" s="45" t="s">
        <v>4160</v>
      </c>
      <c r="D1704" s="45" t="s">
        <v>4161</v>
      </c>
      <c r="E1704" s="45" t="s">
        <v>4174</v>
      </c>
      <c r="F1704" s="45" t="s">
        <v>584</v>
      </c>
      <c r="G1704" s="237">
        <f t="shared" si="26"/>
        <v>0</v>
      </c>
    </row>
    <row r="1705" spans="1:7">
      <c r="A1705" s="45" t="s">
        <v>4175</v>
      </c>
      <c r="B1705" s="45" t="s">
        <v>4073</v>
      </c>
      <c r="C1705" s="45" t="s">
        <v>4160</v>
      </c>
      <c r="D1705" s="45" t="s">
        <v>4161</v>
      </c>
      <c r="E1705" s="45" t="s">
        <v>4176</v>
      </c>
      <c r="F1705" s="45" t="s">
        <v>584</v>
      </c>
      <c r="G1705" s="237">
        <f t="shared" si="26"/>
        <v>0</v>
      </c>
    </row>
    <row r="1706" spans="1:7">
      <c r="A1706" s="45" t="s">
        <v>4177</v>
      </c>
      <c r="B1706" s="45" t="s">
        <v>4073</v>
      </c>
      <c r="C1706" s="45" t="s">
        <v>4160</v>
      </c>
      <c r="D1706" s="45" t="s">
        <v>4161</v>
      </c>
      <c r="E1706" s="45" t="s">
        <v>4178</v>
      </c>
      <c r="F1706" s="45" t="s">
        <v>584</v>
      </c>
      <c r="G1706" s="237">
        <f t="shared" si="26"/>
        <v>0</v>
      </c>
    </row>
    <row r="1707" spans="1:7">
      <c r="A1707" s="45" t="s">
        <v>4179</v>
      </c>
      <c r="B1707" s="45" t="s">
        <v>4073</v>
      </c>
      <c r="C1707" s="45" t="s">
        <v>4160</v>
      </c>
      <c r="D1707" s="45" t="s">
        <v>4161</v>
      </c>
      <c r="E1707" s="45" t="s">
        <v>4180</v>
      </c>
      <c r="F1707" s="45" t="s">
        <v>584</v>
      </c>
      <c r="G1707" s="237">
        <f t="shared" si="26"/>
        <v>0</v>
      </c>
    </row>
    <row r="1708" spans="1:7">
      <c r="A1708" s="45" t="s">
        <v>4181</v>
      </c>
      <c r="B1708" s="45" t="s">
        <v>4073</v>
      </c>
      <c r="C1708" s="45" t="s">
        <v>4160</v>
      </c>
      <c r="D1708" s="45" t="s">
        <v>4161</v>
      </c>
      <c r="E1708" s="45" t="s">
        <v>4182</v>
      </c>
      <c r="F1708" s="45" t="s">
        <v>633</v>
      </c>
      <c r="G1708" s="237">
        <f t="shared" si="26"/>
        <v>0</v>
      </c>
    </row>
    <row r="1709" spans="1:7">
      <c r="A1709" s="45" t="s">
        <v>4183</v>
      </c>
      <c r="B1709" s="45" t="s">
        <v>4073</v>
      </c>
      <c r="C1709" s="45" t="s">
        <v>4160</v>
      </c>
      <c r="D1709" s="45" t="s">
        <v>4161</v>
      </c>
      <c r="E1709" s="45" t="s">
        <v>4184</v>
      </c>
      <c r="F1709" s="45" t="s">
        <v>633</v>
      </c>
      <c r="G1709" s="237">
        <f t="shared" si="26"/>
        <v>0</v>
      </c>
    </row>
    <row r="1710" spans="1:7">
      <c r="A1710" s="45" t="s">
        <v>4187</v>
      </c>
      <c r="B1710" s="45" t="s">
        <v>4073</v>
      </c>
      <c r="C1710" s="45" t="s">
        <v>4185</v>
      </c>
      <c r="D1710" s="45" t="s">
        <v>4186</v>
      </c>
      <c r="E1710" s="45" t="s">
        <v>4188</v>
      </c>
      <c r="F1710" s="45" t="s">
        <v>633</v>
      </c>
      <c r="G1710" s="237">
        <f t="shared" si="26"/>
        <v>0</v>
      </c>
    </row>
    <row r="1711" spans="1:7">
      <c r="A1711" s="45" t="s">
        <v>4191</v>
      </c>
      <c r="B1711" s="45" t="s">
        <v>4073</v>
      </c>
      <c r="C1711" s="45" t="s">
        <v>4189</v>
      </c>
      <c r="D1711" s="45" t="s">
        <v>4190</v>
      </c>
      <c r="E1711" s="45" t="s">
        <v>4192</v>
      </c>
      <c r="F1711" s="45" t="s">
        <v>1165</v>
      </c>
      <c r="G1711" s="237">
        <f t="shared" si="26"/>
        <v>0</v>
      </c>
    </row>
    <row r="1712" spans="1:7">
      <c r="A1712" s="45" t="s">
        <v>4195</v>
      </c>
      <c r="B1712" s="45" t="s">
        <v>4073</v>
      </c>
      <c r="C1712" s="45" t="s">
        <v>4193</v>
      </c>
      <c r="D1712" s="45" t="s">
        <v>4194</v>
      </c>
      <c r="E1712" s="45" t="s">
        <v>4196</v>
      </c>
      <c r="F1712" s="45" t="s">
        <v>584</v>
      </c>
      <c r="G1712" s="237">
        <f t="shared" si="26"/>
        <v>0</v>
      </c>
    </row>
    <row r="1713" spans="1:7">
      <c r="A1713" s="45" t="s">
        <v>4197</v>
      </c>
      <c r="B1713" s="45" t="s">
        <v>4073</v>
      </c>
      <c r="C1713" s="45" t="s">
        <v>4193</v>
      </c>
      <c r="D1713" s="45" t="s">
        <v>4194</v>
      </c>
      <c r="E1713" s="45" t="s">
        <v>4198</v>
      </c>
      <c r="F1713" s="45" t="s">
        <v>584</v>
      </c>
      <c r="G1713" s="237">
        <f t="shared" si="26"/>
        <v>0</v>
      </c>
    </row>
    <row r="1714" spans="1:7">
      <c r="A1714" s="45" t="s">
        <v>4199</v>
      </c>
      <c r="B1714" s="45" t="s">
        <v>4073</v>
      </c>
      <c r="C1714" s="45" t="s">
        <v>4193</v>
      </c>
      <c r="D1714" s="45" t="s">
        <v>4194</v>
      </c>
      <c r="E1714" s="45" t="s">
        <v>4200</v>
      </c>
      <c r="F1714" s="45" t="s">
        <v>633</v>
      </c>
      <c r="G1714" s="237">
        <f t="shared" si="26"/>
        <v>0</v>
      </c>
    </row>
    <row r="1715" spans="1:7">
      <c r="A1715" s="45" t="s">
        <v>4203</v>
      </c>
      <c r="B1715" s="45" t="s">
        <v>4073</v>
      </c>
      <c r="C1715" s="45" t="s">
        <v>4201</v>
      </c>
      <c r="D1715" s="45" t="s">
        <v>4202</v>
      </c>
      <c r="E1715" s="45" t="s">
        <v>4204</v>
      </c>
      <c r="F1715" s="45" t="s">
        <v>584</v>
      </c>
      <c r="G1715" s="237">
        <f t="shared" si="26"/>
        <v>0</v>
      </c>
    </row>
    <row r="1716" spans="1:7">
      <c r="A1716" s="45" t="s">
        <v>4205</v>
      </c>
      <c r="B1716" s="45" t="s">
        <v>4073</v>
      </c>
      <c r="C1716" s="45" t="s">
        <v>4201</v>
      </c>
      <c r="D1716" s="45" t="s">
        <v>4202</v>
      </c>
      <c r="E1716" s="45" t="s">
        <v>4206</v>
      </c>
      <c r="F1716" s="45" t="s">
        <v>584</v>
      </c>
      <c r="G1716" s="237">
        <f t="shared" si="26"/>
        <v>0</v>
      </c>
    </row>
    <row r="1717" spans="1:7">
      <c r="A1717" s="45" t="s">
        <v>4207</v>
      </c>
      <c r="B1717" s="45" t="s">
        <v>4073</v>
      </c>
      <c r="C1717" s="45" t="s">
        <v>4201</v>
      </c>
      <c r="D1717" s="45" t="s">
        <v>4202</v>
      </c>
      <c r="E1717" s="45" t="s">
        <v>4208</v>
      </c>
      <c r="F1717" s="45" t="s">
        <v>584</v>
      </c>
      <c r="G1717" s="237">
        <f t="shared" si="26"/>
        <v>0</v>
      </c>
    </row>
    <row r="1718" spans="1:7">
      <c r="A1718" s="45" t="s">
        <v>4209</v>
      </c>
      <c r="B1718" s="45" t="s">
        <v>4073</v>
      </c>
      <c r="C1718" s="45" t="s">
        <v>4201</v>
      </c>
      <c r="D1718" s="45" t="s">
        <v>4202</v>
      </c>
      <c r="E1718" s="45" t="s">
        <v>4210</v>
      </c>
      <c r="F1718" s="45" t="s">
        <v>584</v>
      </c>
      <c r="G1718" s="237">
        <f t="shared" si="26"/>
        <v>0</v>
      </c>
    </row>
    <row r="1719" spans="1:7">
      <c r="A1719" s="45" t="s">
        <v>4211</v>
      </c>
      <c r="B1719" s="45" t="s">
        <v>4073</v>
      </c>
      <c r="C1719" s="45" t="s">
        <v>4201</v>
      </c>
      <c r="D1719" s="45" t="s">
        <v>4202</v>
      </c>
      <c r="E1719" s="45" t="s">
        <v>4212</v>
      </c>
      <c r="F1719" s="45" t="s">
        <v>584</v>
      </c>
      <c r="G1719" s="237">
        <f t="shared" si="26"/>
        <v>0</v>
      </c>
    </row>
    <row r="1720" spans="1:7">
      <c r="A1720" s="45" t="s">
        <v>4215</v>
      </c>
      <c r="B1720" s="45" t="s">
        <v>4073</v>
      </c>
      <c r="C1720" s="45" t="s">
        <v>4213</v>
      </c>
      <c r="D1720" s="45" t="s">
        <v>4214</v>
      </c>
      <c r="E1720" s="45" t="s">
        <v>4216</v>
      </c>
      <c r="F1720" s="45" t="s">
        <v>584</v>
      </c>
      <c r="G1720" s="237">
        <f t="shared" si="26"/>
        <v>0</v>
      </c>
    </row>
    <row r="1721" spans="1:7">
      <c r="A1721" s="45" t="s">
        <v>4217</v>
      </c>
      <c r="B1721" s="45" t="s">
        <v>4073</v>
      </c>
      <c r="C1721" s="45" t="s">
        <v>4213</v>
      </c>
      <c r="D1721" s="45" t="s">
        <v>4214</v>
      </c>
      <c r="E1721" s="45" t="s">
        <v>4218</v>
      </c>
      <c r="F1721" s="45" t="s">
        <v>584</v>
      </c>
      <c r="G1721" s="237">
        <f t="shared" si="26"/>
        <v>0</v>
      </c>
    </row>
    <row r="1722" spans="1:7">
      <c r="A1722" s="45" t="s">
        <v>4219</v>
      </c>
      <c r="B1722" s="45" t="s">
        <v>4073</v>
      </c>
      <c r="C1722" s="45" t="s">
        <v>4213</v>
      </c>
      <c r="D1722" s="45" t="s">
        <v>4214</v>
      </c>
      <c r="E1722" s="45" t="s">
        <v>4220</v>
      </c>
      <c r="F1722" s="45" t="s">
        <v>584</v>
      </c>
      <c r="G1722" s="237">
        <f t="shared" si="26"/>
        <v>0</v>
      </c>
    </row>
    <row r="1723" spans="1:7">
      <c r="A1723" s="45" t="s">
        <v>4221</v>
      </c>
      <c r="B1723" s="45" t="s">
        <v>4073</v>
      </c>
      <c r="C1723" s="45" t="s">
        <v>4213</v>
      </c>
      <c r="D1723" s="45" t="s">
        <v>4214</v>
      </c>
      <c r="E1723" s="45" t="s">
        <v>4222</v>
      </c>
      <c r="F1723" s="45" t="s">
        <v>584</v>
      </c>
      <c r="G1723" s="237">
        <f t="shared" si="26"/>
        <v>0</v>
      </c>
    </row>
    <row r="1724" spans="1:7">
      <c r="A1724" s="45" t="s">
        <v>4223</v>
      </c>
      <c r="B1724" s="45" t="s">
        <v>4073</v>
      </c>
      <c r="C1724" s="45" t="s">
        <v>4213</v>
      </c>
      <c r="D1724" s="45" t="s">
        <v>4214</v>
      </c>
      <c r="E1724" s="45" t="s">
        <v>4224</v>
      </c>
      <c r="F1724" s="45" t="s">
        <v>584</v>
      </c>
      <c r="G1724" s="237">
        <f t="shared" si="26"/>
        <v>0</v>
      </c>
    </row>
    <row r="1725" spans="1:7">
      <c r="A1725" s="45" t="s">
        <v>4225</v>
      </c>
      <c r="B1725" s="45" t="s">
        <v>4073</v>
      </c>
      <c r="C1725" s="45" t="s">
        <v>4213</v>
      </c>
      <c r="D1725" s="45" t="s">
        <v>4214</v>
      </c>
      <c r="E1725" s="45" t="s">
        <v>4226</v>
      </c>
      <c r="F1725" s="45" t="s">
        <v>2549</v>
      </c>
      <c r="G1725" s="237">
        <f t="shared" si="26"/>
        <v>0</v>
      </c>
    </row>
    <row r="1726" spans="1:7">
      <c r="A1726" s="45" t="s">
        <v>4227</v>
      </c>
      <c r="B1726" s="45" t="s">
        <v>4073</v>
      </c>
      <c r="C1726" s="45" t="s">
        <v>4213</v>
      </c>
      <c r="D1726" s="45" t="s">
        <v>4214</v>
      </c>
      <c r="E1726" s="45" t="s">
        <v>4228</v>
      </c>
      <c r="F1726" s="45" t="s">
        <v>633</v>
      </c>
      <c r="G1726" s="237">
        <f t="shared" si="26"/>
        <v>0</v>
      </c>
    </row>
    <row r="1727" spans="1:7">
      <c r="A1727" s="45" t="s">
        <v>4231</v>
      </c>
      <c r="B1727" s="45" t="s">
        <v>4073</v>
      </c>
      <c r="C1727" s="45" t="s">
        <v>4229</v>
      </c>
      <c r="D1727" s="45" t="s">
        <v>4230</v>
      </c>
      <c r="E1727" s="45" t="s">
        <v>4232</v>
      </c>
      <c r="F1727" s="45" t="s">
        <v>627</v>
      </c>
      <c r="G1727" s="237">
        <f t="shared" si="26"/>
        <v>0</v>
      </c>
    </row>
    <row r="1728" spans="1:7">
      <c r="A1728" s="45" t="s">
        <v>4233</v>
      </c>
      <c r="B1728" s="45" t="s">
        <v>4073</v>
      </c>
      <c r="C1728" s="45" t="s">
        <v>4229</v>
      </c>
      <c r="D1728" s="45" t="s">
        <v>4230</v>
      </c>
      <c r="E1728" s="45" t="s">
        <v>4234</v>
      </c>
      <c r="F1728" s="45" t="s">
        <v>627</v>
      </c>
      <c r="G1728" s="237">
        <f t="shared" si="26"/>
        <v>0</v>
      </c>
    </row>
    <row r="1729" spans="1:7">
      <c r="A1729" s="45" t="s">
        <v>4237</v>
      </c>
      <c r="B1729" s="45" t="s">
        <v>4073</v>
      </c>
      <c r="C1729" s="45" t="s">
        <v>4235</v>
      </c>
      <c r="D1729" s="45" t="s">
        <v>4236</v>
      </c>
      <c r="E1729" s="45" t="s">
        <v>4238</v>
      </c>
      <c r="F1729" s="45" t="s">
        <v>584</v>
      </c>
      <c r="G1729" s="237">
        <f t="shared" si="26"/>
        <v>0</v>
      </c>
    </row>
    <row r="1730" spans="1:7">
      <c r="A1730" s="45" t="s">
        <v>4239</v>
      </c>
      <c r="B1730" s="45" t="s">
        <v>4073</v>
      </c>
      <c r="C1730" s="45" t="s">
        <v>4235</v>
      </c>
      <c r="D1730" s="45" t="s">
        <v>4236</v>
      </c>
      <c r="E1730" s="45" t="s">
        <v>4240</v>
      </c>
      <c r="F1730" s="45" t="s">
        <v>584</v>
      </c>
      <c r="G1730" s="237">
        <f t="shared" ref="G1730:G1793" si="27">IF(ISNA(MATCH(E1730,List04_oktmo_np_range,0)),0,1)</f>
        <v>0</v>
      </c>
    </row>
    <row r="1731" spans="1:7">
      <c r="A1731" s="45" t="s">
        <v>4241</v>
      </c>
      <c r="B1731" s="45" t="s">
        <v>4073</v>
      </c>
      <c r="C1731" s="45" t="s">
        <v>4235</v>
      </c>
      <c r="D1731" s="45" t="s">
        <v>4236</v>
      </c>
      <c r="E1731" s="45" t="s">
        <v>4242</v>
      </c>
      <c r="F1731" s="45" t="s">
        <v>584</v>
      </c>
      <c r="G1731" s="237">
        <f t="shared" si="27"/>
        <v>0</v>
      </c>
    </row>
    <row r="1732" spans="1:7">
      <c r="A1732" s="45" t="s">
        <v>4243</v>
      </c>
      <c r="B1732" s="45" t="s">
        <v>4073</v>
      </c>
      <c r="C1732" s="45" t="s">
        <v>4235</v>
      </c>
      <c r="D1732" s="45" t="s">
        <v>4236</v>
      </c>
      <c r="E1732" s="45" t="s">
        <v>4244</v>
      </c>
      <c r="F1732" s="45" t="s">
        <v>584</v>
      </c>
      <c r="G1732" s="237">
        <f t="shared" si="27"/>
        <v>0</v>
      </c>
    </row>
    <row r="1733" spans="1:7">
      <c r="A1733" s="45" t="s">
        <v>4247</v>
      </c>
      <c r="B1733" s="45" t="s">
        <v>4073</v>
      </c>
      <c r="C1733" s="45" t="s">
        <v>4245</v>
      </c>
      <c r="D1733" s="45" t="s">
        <v>4246</v>
      </c>
      <c r="E1733" s="45" t="s">
        <v>4248</v>
      </c>
      <c r="F1733" s="45" t="s">
        <v>584</v>
      </c>
      <c r="G1733" s="237">
        <f t="shared" si="27"/>
        <v>0</v>
      </c>
    </row>
    <row r="1734" spans="1:7">
      <c r="A1734" s="45" t="s">
        <v>4249</v>
      </c>
      <c r="B1734" s="45" t="s">
        <v>4073</v>
      </c>
      <c r="C1734" s="45" t="s">
        <v>4245</v>
      </c>
      <c r="D1734" s="45" t="s">
        <v>4246</v>
      </c>
      <c r="E1734" s="45" t="s">
        <v>4250</v>
      </c>
      <c r="F1734" s="45" t="s">
        <v>584</v>
      </c>
      <c r="G1734" s="237">
        <f t="shared" si="27"/>
        <v>0</v>
      </c>
    </row>
    <row r="1735" spans="1:7">
      <c r="A1735" s="45" t="s">
        <v>4251</v>
      </c>
      <c r="B1735" s="45" t="s">
        <v>4073</v>
      </c>
      <c r="C1735" s="45" t="s">
        <v>4245</v>
      </c>
      <c r="D1735" s="45" t="s">
        <v>4246</v>
      </c>
      <c r="E1735" s="45" t="s">
        <v>4252</v>
      </c>
      <c r="F1735" s="45" t="s">
        <v>584</v>
      </c>
      <c r="G1735" s="237">
        <f t="shared" si="27"/>
        <v>0</v>
      </c>
    </row>
    <row r="1736" spans="1:7">
      <c r="A1736" s="45" t="s">
        <v>4253</v>
      </c>
      <c r="B1736" s="45" t="s">
        <v>4073</v>
      </c>
      <c r="C1736" s="45" t="s">
        <v>4245</v>
      </c>
      <c r="D1736" s="45" t="s">
        <v>4246</v>
      </c>
      <c r="E1736" s="45" t="s">
        <v>4254</v>
      </c>
      <c r="F1736" s="45" t="s">
        <v>584</v>
      </c>
      <c r="G1736" s="237">
        <f t="shared" si="27"/>
        <v>0</v>
      </c>
    </row>
    <row r="1737" spans="1:7">
      <c r="A1737" s="45" t="s">
        <v>4255</v>
      </c>
      <c r="B1737" s="45" t="s">
        <v>4073</v>
      </c>
      <c r="C1737" s="45" t="s">
        <v>4245</v>
      </c>
      <c r="D1737" s="45" t="s">
        <v>4246</v>
      </c>
      <c r="E1737" s="45" t="s">
        <v>4256</v>
      </c>
      <c r="F1737" s="45" t="s">
        <v>584</v>
      </c>
      <c r="G1737" s="237">
        <f t="shared" si="27"/>
        <v>0</v>
      </c>
    </row>
    <row r="1738" spans="1:7">
      <c r="A1738" s="45" t="s">
        <v>4257</v>
      </c>
      <c r="B1738" s="45" t="s">
        <v>4073</v>
      </c>
      <c r="C1738" s="45" t="s">
        <v>4245</v>
      </c>
      <c r="D1738" s="45" t="s">
        <v>4246</v>
      </c>
      <c r="E1738" s="45" t="s">
        <v>4258</v>
      </c>
      <c r="F1738" s="45" t="s">
        <v>584</v>
      </c>
      <c r="G1738" s="237">
        <f t="shared" si="27"/>
        <v>0</v>
      </c>
    </row>
    <row r="1739" spans="1:7">
      <c r="A1739" s="45" t="s">
        <v>4259</v>
      </c>
      <c r="B1739" s="45" t="s">
        <v>4073</v>
      </c>
      <c r="C1739" s="45" t="s">
        <v>4245</v>
      </c>
      <c r="D1739" s="45" t="s">
        <v>4246</v>
      </c>
      <c r="E1739" s="45" t="s">
        <v>4260</v>
      </c>
      <c r="F1739" s="45" t="s">
        <v>633</v>
      </c>
      <c r="G1739" s="237">
        <f t="shared" si="27"/>
        <v>0</v>
      </c>
    </row>
    <row r="1740" spans="1:7">
      <c r="A1740" s="45" t="s">
        <v>4263</v>
      </c>
      <c r="B1740" s="45" t="s">
        <v>4073</v>
      </c>
      <c r="C1740" s="45" t="s">
        <v>4261</v>
      </c>
      <c r="D1740" s="45" t="s">
        <v>4262</v>
      </c>
      <c r="E1740" s="45" t="s">
        <v>4264</v>
      </c>
      <c r="F1740" s="45" t="s">
        <v>584</v>
      </c>
      <c r="G1740" s="237">
        <f t="shared" si="27"/>
        <v>0</v>
      </c>
    </row>
    <row r="1741" spans="1:7">
      <c r="A1741" s="45" t="s">
        <v>4265</v>
      </c>
      <c r="B1741" s="45" t="s">
        <v>4073</v>
      </c>
      <c r="C1741" s="45" t="s">
        <v>4261</v>
      </c>
      <c r="D1741" s="45" t="s">
        <v>4262</v>
      </c>
      <c r="E1741" s="45" t="s">
        <v>4266</v>
      </c>
      <c r="F1741" s="45" t="s">
        <v>584</v>
      </c>
      <c r="G1741" s="237">
        <f t="shared" si="27"/>
        <v>0</v>
      </c>
    </row>
    <row r="1742" spans="1:7">
      <c r="A1742" s="45" t="s">
        <v>4267</v>
      </c>
      <c r="B1742" s="45" t="s">
        <v>4073</v>
      </c>
      <c r="C1742" s="45" t="s">
        <v>4261</v>
      </c>
      <c r="D1742" s="45" t="s">
        <v>4262</v>
      </c>
      <c r="E1742" s="45" t="s">
        <v>4268</v>
      </c>
      <c r="F1742" s="45" t="s">
        <v>584</v>
      </c>
      <c r="G1742" s="237">
        <f t="shared" si="27"/>
        <v>0</v>
      </c>
    </row>
    <row r="1743" spans="1:7">
      <c r="A1743" s="45" t="s">
        <v>4269</v>
      </c>
      <c r="B1743" s="45" t="s">
        <v>4073</v>
      </c>
      <c r="C1743" s="45" t="s">
        <v>4261</v>
      </c>
      <c r="D1743" s="45" t="s">
        <v>4262</v>
      </c>
      <c r="E1743" s="45" t="s">
        <v>4270</v>
      </c>
      <c r="F1743" s="45" t="s">
        <v>633</v>
      </c>
      <c r="G1743" s="237">
        <f t="shared" si="27"/>
        <v>0</v>
      </c>
    </row>
    <row r="1744" spans="1:7">
      <c r="A1744" s="45" t="s">
        <v>4273</v>
      </c>
      <c r="B1744" s="45" t="s">
        <v>4073</v>
      </c>
      <c r="C1744" s="45" t="s">
        <v>4271</v>
      </c>
      <c r="D1744" s="45" t="s">
        <v>4272</v>
      </c>
      <c r="E1744" s="45" t="s">
        <v>4274</v>
      </c>
      <c r="F1744" s="45" t="s">
        <v>584</v>
      </c>
      <c r="G1744" s="237">
        <f t="shared" si="27"/>
        <v>0</v>
      </c>
    </row>
    <row r="1745" spans="1:7">
      <c r="A1745" s="45" t="s">
        <v>4275</v>
      </c>
      <c r="B1745" s="45" t="s">
        <v>4073</v>
      </c>
      <c r="C1745" s="45" t="s">
        <v>4271</v>
      </c>
      <c r="D1745" s="45" t="s">
        <v>4272</v>
      </c>
      <c r="E1745" s="45" t="s">
        <v>4276</v>
      </c>
      <c r="F1745" s="45" t="s">
        <v>584</v>
      </c>
      <c r="G1745" s="237">
        <f t="shared" si="27"/>
        <v>0</v>
      </c>
    </row>
    <row r="1746" spans="1:7">
      <c r="A1746" s="45" t="s">
        <v>4277</v>
      </c>
      <c r="B1746" s="45" t="s">
        <v>4073</v>
      </c>
      <c r="C1746" s="45" t="s">
        <v>4271</v>
      </c>
      <c r="D1746" s="45" t="s">
        <v>4272</v>
      </c>
      <c r="E1746" s="45" t="s">
        <v>4278</v>
      </c>
      <c r="F1746" s="45" t="s">
        <v>584</v>
      </c>
      <c r="G1746" s="237">
        <f t="shared" si="27"/>
        <v>0</v>
      </c>
    </row>
    <row r="1747" spans="1:7">
      <c r="A1747" s="45" t="s">
        <v>4279</v>
      </c>
      <c r="B1747" s="45" t="s">
        <v>4073</v>
      </c>
      <c r="C1747" s="45" t="s">
        <v>4271</v>
      </c>
      <c r="D1747" s="45" t="s">
        <v>4272</v>
      </c>
      <c r="E1747" s="45" t="s">
        <v>4280</v>
      </c>
      <c r="F1747" s="45" t="s">
        <v>584</v>
      </c>
      <c r="G1747" s="237">
        <f t="shared" si="27"/>
        <v>0</v>
      </c>
    </row>
    <row r="1748" spans="1:7">
      <c r="A1748" s="45" t="s">
        <v>4281</v>
      </c>
      <c r="B1748" s="45" t="s">
        <v>4073</v>
      </c>
      <c r="C1748" s="45" t="s">
        <v>4271</v>
      </c>
      <c r="D1748" s="45" t="s">
        <v>4272</v>
      </c>
      <c r="E1748" s="45" t="s">
        <v>4282</v>
      </c>
      <c r="F1748" s="45" t="s">
        <v>584</v>
      </c>
      <c r="G1748" s="237">
        <f t="shared" si="27"/>
        <v>0</v>
      </c>
    </row>
    <row r="1749" spans="1:7">
      <c r="A1749" s="45" t="s">
        <v>4283</v>
      </c>
      <c r="B1749" s="45" t="s">
        <v>4073</v>
      </c>
      <c r="C1749" s="45" t="s">
        <v>4271</v>
      </c>
      <c r="D1749" s="45" t="s">
        <v>4272</v>
      </c>
      <c r="E1749" s="45" t="s">
        <v>4284</v>
      </c>
      <c r="F1749" s="45" t="s">
        <v>2549</v>
      </c>
      <c r="G1749" s="237">
        <f t="shared" si="27"/>
        <v>0</v>
      </c>
    </row>
    <row r="1750" spans="1:7">
      <c r="A1750" s="45" t="s">
        <v>4285</v>
      </c>
      <c r="B1750" s="45" t="s">
        <v>4073</v>
      </c>
      <c r="C1750" s="45" t="s">
        <v>4271</v>
      </c>
      <c r="D1750" s="45" t="s">
        <v>4272</v>
      </c>
      <c r="E1750" s="45" t="s">
        <v>4286</v>
      </c>
      <c r="F1750" s="45" t="s">
        <v>2549</v>
      </c>
      <c r="G1750" s="237">
        <f t="shared" si="27"/>
        <v>0</v>
      </c>
    </row>
    <row r="1751" spans="1:7">
      <c r="A1751" s="45" t="s">
        <v>4287</v>
      </c>
      <c r="B1751" s="45" t="s">
        <v>4073</v>
      </c>
      <c r="C1751" s="45" t="s">
        <v>4271</v>
      </c>
      <c r="D1751" s="45" t="s">
        <v>4272</v>
      </c>
      <c r="E1751" s="45" t="s">
        <v>4288</v>
      </c>
      <c r="F1751" s="45" t="s">
        <v>633</v>
      </c>
      <c r="G1751" s="237">
        <f t="shared" si="27"/>
        <v>0</v>
      </c>
    </row>
    <row r="1752" spans="1:7">
      <c r="A1752" s="45" t="s">
        <v>4289</v>
      </c>
      <c r="B1752" s="45" t="s">
        <v>4073</v>
      </c>
      <c r="C1752" s="45" t="s">
        <v>4271</v>
      </c>
      <c r="D1752" s="45" t="s">
        <v>4272</v>
      </c>
      <c r="E1752" s="45" t="s">
        <v>4290</v>
      </c>
      <c r="F1752" s="45" t="s">
        <v>633</v>
      </c>
      <c r="G1752" s="237">
        <f t="shared" si="27"/>
        <v>0</v>
      </c>
    </row>
    <row r="1753" spans="1:7">
      <c r="A1753" s="45" t="s">
        <v>4293</v>
      </c>
      <c r="B1753" s="45" t="s">
        <v>4073</v>
      </c>
      <c r="C1753" s="45" t="s">
        <v>4291</v>
      </c>
      <c r="D1753" s="45" t="s">
        <v>4292</v>
      </c>
      <c r="E1753" s="45" t="s">
        <v>4294</v>
      </c>
      <c r="F1753" s="45" t="s">
        <v>633</v>
      </c>
      <c r="G1753" s="237">
        <f t="shared" si="27"/>
        <v>0</v>
      </c>
    </row>
    <row r="1754" spans="1:7">
      <c r="A1754" s="45" t="s">
        <v>4297</v>
      </c>
      <c r="B1754" s="45" t="s">
        <v>4073</v>
      </c>
      <c r="C1754" s="45" t="s">
        <v>4295</v>
      </c>
      <c r="D1754" s="45" t="s">
        <v>4296</v>
      </c>
      <c r="E1754" s="45" t="s">
        <v>4298</v>
      </c>
      <c r="F1754" s="45" t="s">
        <v>584</v>
      </c>
      <c r="G1754" s="237">
        <f t="shared" si="27"/>
        <v>0</v>
      </c>
    </row>
    <row r="1755" spans="1:7">
      <c r="A1755" s="45" t="s">
        <v>4299</v>
      </c>
      <c r="B1755" s="45" t="s">
        <v>4073</v>
      </c>
      <c r="C1755" s="45" t="s">
        <v>4295</v>
      </c>
      <c r="D1755" s="45" t="s">
        <v>4296</v>
      </c>
      <c r="E1755" s="45" t="s">
        <v>4300</v>
      </c>
      <c r="F1755" s="45" t="s">
        <v>584</v>
      </c>
      <c r="G1755" s="237">
        <f t="shared" si="27"/>
        <v>0</v>
      </c>
    </row>
    <row r="1756" spans="1:7">
      <c r="A1756" s="45" t="s">
        <v>4301</v>
      </c>
      <c r="B1756" s="45" t="s">
        <v>4073</v>
      </c>
      <c r="C1756" s="45" t="s">
        <v>4295</v>
      </c>
      <c r="D1756" s="45" t="s">
        <v>4296</v>
      </c>
      <c r="E1756" s="45" t="s">
        <v>4302</v>
      </c>
      <c r="F1756" s="45" t="s">
        <v>584</v>
      </c>
      <c r="G1756" s="237">
        <f t="shared" si="27"/>
        <v>0</v>
      </c>
    </row>
    <row r="1757" spans="1:7">
      <c r="A1757" s="45" t="s">
        <v>4303</v>
      </c>
      <c r="B1757" s="45" t="s">
        <v>4073</v>
      </c>
      <c r="C1757" s="45" t="s">
        <v>4295</v>
      </c>
      <c r="D1757" s="45" t="s">
        <v>4296</v>
      </c>
      <c r="E1757" s="45" t="s">
        <v>4304</v>
      </c>
      <c r="F1757" s="45" t="s">
        <v>584</v>
      </c>
      <c r="G1757" s="237">
        <f t="shared" si="27"/>
        <v>0</v>
      </c>
    </row>
    <row r="1758" spans="1:7">
      <c r="A1758" s="45" t="s">
        <v>4305</v>
      </c>
      <c r="B1758" s="45" t="s">
        <v>4073</v>
      </c>
      <c r="C1758" s="45" t="s">
        <v>4295</v>
      </c>
      <c r="D1758" s="45" t="s">
        <v>4296</v>
      </c>
      <c r="E1758" s="45" t="s">
        <v>4306</v>
      </c>
      <c r="F1758" s="45" t="s">
        <v>633</v>
      </c>
      <c r="G1758" s="237">
        <f t="shared" si="27"/>
        <v>0</v>
      </c>
    </row>
    <row r="1759" spans="1:7">
      <c r="A1759" s="45" t="s">
        <v>4309</v>
      </c>
      <c r="B1759" s="45" t="s">
        <v>4073</v>
      </c>
      <c r="C1759" s="45" t="s">
        <v>4307</v>
      </c>
      <c r="D1759" s="45" t="s">
        <v>4308</v>
      </c>
      <c r="E1759" s="45" t="s">
        <v>4310</v>
      </c>
      <c r="F1759" s="45" t="s">
        <v>584</v>
      </c>
      <c r="G1759" s="237">
        <f t="shared" si="27"/>
        <v>0</v>
      </c>
    </row>
    <row r="1760" spans="1:7">
      <c r="A1760" s="45" t="s">
        <v>3732</v>
      </c>
      <c r="B1760" s="45" t="s">
        <v>4073</v>
      </c>
      <c r="C1760" s="45" t="s">
        <v>4307</v>
      </c>
      <c r="D1760" s="45" t="s">
        <v>4308</v>
      </c>
      <c r="E1760" s="45" t="s">
        <v>4311</v>
      </c>
      <c r="F1760" s="45" t="s">
        <v>584</v>
      </c>
      <c r="G1760" s="237">
        <f t="shared" si="27"/>
        <v>0</v>
      </c>
    </row>
    <row r="1761" spans="1:7">
      <c r="A1761" s="45" t="s">
        <v>4312</v>
      </c>
      <c r="B1761" s="45" t="s">
        <v>4073</v>
      </c>
      <c r="C1761" s="45" t="s">
        <v>4307</v>
      </c>
      <c r="D1761" s="45" t="s">
        <v>4308</v>
      </c>
      <c r="E1761" s="45" t="s">
        <v>4313</v>
      </c>
      <c r="F1761" s="45" t="s">
        <v>584</v>
      </c>
      <c r="G1761" s="237">
        <f t="shared" si="27"/>
        <v>0</v>
      </c>
    </row>
    <row r="1762" spans="1:7">
      <c r="A1762" s="45" t="s">
        <v>4314</v>
      </c>
      <c r="B1762" s="45" t="s">
        <v>4073</v>
      </c>
      <c r="C1762" s="45" t="s">
        <v>4307</v>
      </c>
      <c r="D1762" s="45" t="s">
        <v>4308</v>
      </c>
      <c r="E1762" s="45" t="s">
        <v>4315</v>
      </c>
      <c r="F1762" s="45" t="s">
        <v>633</v>
      </c>
      <c r="G1762" s="237">
        <f t="shared" si="27"/>
        <v>0</v>
      </c>
    </row>
    <row r="1763" spans="1:7">
      <c r="A1763" s="45" t="s">
        <v>4319</v>
      </c>
      <c r="B1763" s="45" t="s">
        <v>4316</v>
      </c>
      <c r="C1763" s="45" t="s">
        <v>4317</v>
      </c>
      <c r="D1763" s="45" t="s">
        <v>4318</v>
      </c>
      <c r="E1763" s="45" t="s">
        <v>4320</v>
      </c>
      <c r="F1763" s="45" t="s">
        <v>1165</v>
      </c>
      <c r="G1763" s="237">
        <f t="shared" si="27"/>
        <v>0</v>
      </c>
    </row>
    <row r="1764" spans="1:7">
      <c r="A1764" s="45" t="s">
        <v>4321</v>
      </c>
      <c r="B1764" s="45" t="s">
        <v>4316</v>
      </c>
      <c r="C1764" s="45" t="s">
        <v>4317</v>
      </c>
      <c r="D1764" s="45" t="s">
        <v>4318</v>
      </c>
      <c r="E1764" s="45" t="s">
        <v>4322</v>
      </c>
      <c r="F1764" s="45" t="s">
        <v>584</v>
      </c>
      <c r="G1764" s="237">
        <f t="shared" si="27"/>
        <v>0</v>
      </c>
    </row>
    <row r="1765" spans="1:7">
      <c r="A1765" s="45" t="s">
        <v>4324</v>
      </c>
      <c r="B1765" s="45" t="s">
        <v>4316</v>
      </c>
      <c r="C1765" s="45" t="s">
        <v>4317</v>
      </c>
      <c r="D1765" s="45" t="s">
        <v>4323</v>
      </c>
      <c r="E1765" s="45" t="s">
        <v>4325</v>
      </c>
      <c r="F1765" s="45" t="s">
        <v>584</v>
      </c>
      <c r="G1765" s="237">
        <f t="shared" si="27"/>
        <v>0</v>
      </c>
    </row>
    <row r="1766" spans="1:7">
      <c r="A1766" s="45" t="s">
        <v>4326</v>
      </c>
      <c r="B1766" s="45" t="s">
        <v>4316</v>
      </c>
      <c r="C1766" s="45" t="s">
        <v>4317</v>
      </c>
      <c r="D1766" s="45" t="s">
        <v>4323</v>
      </c>
      <c r="E1766" s="45" t="s">
        <v>4327</v>
      </c>
      <c r="F1766" s="45" t="s">
        <v>584</v>
      </c>
      <c r="G1766" s="237">
        <f t="shared" si="27"/>
        <v>0</v>
      </c>
    </row>
    <row r="1767" spans="1:7">
      <c r="A1767" s="45" t="s">
        <v>4328</v>
      </c>
      <c r="B1767" s="45" t="s">
        <v>4316</v>
      </c>
      <c r="C1767" s="45" t="s">
        <v>4317</v>
      </c>
      <c r="D1767" s="45" t="s">
        <v>4323</v>
      </c>
      <c r="E1767" s="45" t="s">
        <v>4329</v>
      </c>
      <c r="F1767" s="45" t="s">
        <v>584</v>
      </c>
      <c r="G1767" s="237">
        <f t="shared" si="27"/>
        <v>0</v>
      </c>
    </row>
    <row r="1768" spans="1:7">
      <c r="A1768" s="45" t="s">
        <v>4330</v>
      </c>
      <c r="B1768" s="45" t="s">
        <v>4316</v>
      </c>
      <c r="C1768" s="45" t="s">
        <v>4317</v>
      </c>
      <c r="D1768" s="45" t="s">
        <v>4323</v>
      </c>
      <c r="E1768" s="45" t="s">
        <v>4331</v>
      </c>
      <c r="F1768" s="45" t="s">
        <v>584</v>
      </c>
      <c r="G1768" s="237">
        <f t="shared" si="27"/>
        <v>0</v>
      </c>
    </row>
    <row r="1769" spans="1:7">
      <c r="A1769" s="45" t="s">
        <v>4332</v>
      </c>
      <c r="B1769" s="45" t="s">
        <v>4316</v>
      </c>
      <c r="C1769" s="45" t="s">
        <v>4317</v>
      </c>
      <c r="D1769" s="45" t="s">
        <v>4323</v>
      </c>
      <c r="E1769" s="45" t="s">
        <v>4333</v>
      </c>
      <c r="F1769" s="45" t="s">
        <v>584</v>
      </c>
      <c r="G1769" s="237">
        <f t="shared" si="27"/>
        <v>0</v>
      </c>
    </row>
    <row r="1770" spans="1:7">
      <c r="A1770" s="45" t="s">
        <v>4334</v>
      </c>
      <c r="B1770" s="45" t="s">
        <v>4316</v>
      </c>
      <c r="C1770" s="45" t="s">
        <v>4317</v>
      </c>
      <c r="D1770" s="45" t="s">
        <v>4318</v>
      </c>
      <c r="E1770" s="45" t="s">
        <v>4335</v>
      </c>
      <c r="F1770" s="45" t="s">
        <v>584</v>
      </c>
      <c r="G1770" s="237">
        <f t="shared" si="27"/>
        <v>0</v>
      </c>
    </row>
    <row r="1771" spans="1:7">
      <c r="A1771" s="45" t="s">
        <v>4336</v>
      </c>
      <c r="B1771" s="45" t="s">
        <v>4316</v>
      </c>
      <c r="C1771" s="45" t="s">
        <v>4317</v>
      </c>
      <c r="D1771" s="45" t="s">
        <v>4323</v>
      </c>
      <c r="E1771" s="45" t="s">
        <v>4337</v>
      </c>
      <c r="F1771" s="45" t="s">
        <v>584</v>
      </c>
      <c r="G1771" s="237">
        <f t="shared" si="27"/>
        <v>0</v>
      </c>
    </row>
    <row r="1772" spans="1:7">
      <c r="A1772" s="45" t="s">
        <v>4338</v>
      </c>
      <c r="B1772" s="45" t="s">
        <v>4316</v>
      </c>
      <c r="C1772" s="45" t="s">
        <v>4317</v>
      </c>
      <c r="D1772" s="45" t="s">
        <v>4318</v>
      </c>
      <c r="E1772" s="45" t="s">
        <v>4339</v>
      </c>
      <c r="F1772" s="45" t="s">
        <v>584</v>
      </c>
      <c r="G1772" s="237">
        <f t="shared" si="27"/>
        <v>0</v>
      </c>
    </row>
    <row r="1773" spans="1:7">
      <c r="A1773" s="45" t="s">
        <v>4340</v>
      </c>
      <c r="B1773" s="45" t="s">
        <v>4316</v>
      </c>
      <c r="C1773" s="45" t="s">
        <v>4317</v>
      </c>
      <c r="D1773" s="45" t="s">
        <v>4318</v>
      </c>
      <c r="E1773" s="45" t="s">
        <v>4341</v>
      </c>
      <c r="F1773" s="45" t="s">
        <v>584</v>
      </c>
      <c r="G1773" s="237">
        <f t="shared" si="27"/>
        <v>0</v>
      </c>
    </row>
    <row r="1774" spans="1:7">
      <c r="A1774" s="45" t="s">
        <v>4342</v>
      </c>
      <c r="B1774" s="45" t="s">
        <v>4316</v>
      </c>
      <c r="C1774" s="45" t="s">
        <v>4317</v>
      </c>
      <c r="D1774" s="45" t="s">
        <v>4323</v>
      </c>
      <c r="E1774" s="45" t="s">
        <v>4343</v>
      </c>
      <c r="F1774" s="45" t="s">
        <v>584</v>
      </c>
      <c r="G1774" s="237">
        <f t="shared" si="27"/>
        <v>0</v>
      </c>
    </row>
    <row r="1775" spans="1:7">
      <c r="A1775" s="45" t="s">
        <v>4344</v>
      </c>
      <c r="B1775" s="45" t="s">
        <v>4316</v>
      </c>
      <c r="C1775" s="45" t="s">
        <v>4317</v>
      </c>
      <c r="D1775" s="45" t="s">
        <v>4323</v>
      </c>
      <c r="E1775" s="45" t="s">
        <v>4345</v>
      </c>
      <c r="F1775" s="45" t="s">
        <v>584</v>
      </c>
      <c r="G1775" s="237">
        <f t="shared" si="27"/>
        <v>0</v>
      </c>
    </row>
    <row r="1776" spans="1:7">
      <c r="A1776" s="45" t="s">
        <v>4346</v>
      </c>
      <c r="B1776" s="45" t="s">
        <v>4316</v>
      </c>
      <c r="C1776" s="45" t="s">
        <v>4317</v>
      </c>
      <c r="D1776" s="45" t="s">
        <v>4323</v>
      </c>
      <c r="E1776" s="45" t="s">
        <v>4347</v>
      </c>
      <c r="F1776" s="45" t="s">
        <v>584</v>
      </c>
      <c r="G1776" s="237">
        <f t="shared" si="27"/>
        <v>0</v>
      </c>
    </row>
    <row r="1777" spans="1:7">
      <c r="A1777" s="45" t="s">
        <v>4348</v>
      </c>
      <c r="B1777" s="45" t="s">
        <v>4316</v>
      </c>
      <c r="C1777" s="45" t="s">
        <v>4317</v>
      </c>
      <c r="D1777" s="45" t="s">
        <v>4323</v>
      </c>
      <c r="E1777" s="45" t="s">
        <v>4349</v>
      </c>
      <c r="F1777" s="45" t="s">
        <v>584</v>
      </c>
      <c r="G1777" s="237">
        <f t="shared" si="27"/>
        <v>0</v>
      </c>
    </row>
    <row r="1778" spans="1:7">
      <c r="A1778" s="45" t="s">
        <v>4350</v>
      </c>
      <c r="B1778" s="45" t="s">
        <v>4316</v>
      </c>
      <c r="C1778" s="45" t="s">
        <v>4317</v>
      </c>
      <c r="D1778" s="45" t="s">
        <v>4318</v>
      </c>
      <c r="E1778" s="45" t="s">
        <v>4351</v>
      </c>
      <c r="F1778" s="45" t="s">
        <v>584</v>
      </c>
      <c r="G1778" s="237">
        <f t="shared" si="27"/>
        <v>0</v>
      </c>
    </row>
    <row r="1779" spans="1:7">
      <c r="A1779" s="45" t="s">
        <v>4352</v>
      </c>
      <c r="B1779" s="45" t="s">
        <v>4316</v>
      </c>
      <c r="C1779" s="45" t="s">
        <v>4317</v>
      </c>
      <c r="D1779" s="45" t="s">
        <v>4318</v>
      </c>
      <c r="E1779" s="45" t="s">
        <v>4353</v>
      </c>
      <c r="F1779" s="45" t="s">
        <v>584</v>
      </c>
      <c r="G1779" s="237">
        <f t="shared" si="27"/>
        <v>0</v>
      </c>
    </row>
    <row r="1780" spans="1:7">
      <c r="A1780" s="45" t="s">
        <v>4354</v>
      </c>
      <c r="B1780" s="45" t="s">
        <v>4316</v>
      </c>
      <c r="C1780" s="45" t="s">
        <v>4317</v>
      </c>
      <c r="D1780" s="45" t="s">
        <v>4323</v>
      </c>
      <c r="E1780" s="45" t="s">
        <v>4355</v>
      </c>
      <c r="F1780" s="45" t="s">
        <v>584</v>
      </c>
      <c r="G1780" s="237">
        <f t="shared" si="27"/>
        <v>0</v>
      </c>
    </row>
    <row r="1781" spans="1:7">
      <c r="A1781" s="45" t="s">
        <v>4356</v>
      </c>
      <c r="B1781" s="45" t="s">
        <v>4316</v>
      </c>
      <c r="C1781" s="45" t="s">
        <v>4317</v>
      </c>
      <c r="D1781" s="45" t="s">
        <v>4323</v>
      </c>
      <c r="E1781" s="45" t="s">
        <v>4357</v>
      </c>
      <c r="F1781" s="45" t="s">
        <v>584</v>
      </c>
      <c r="G1781" s="237">
        <f t="shared" si="27"/>
        <v>0</v>
      </c>
    </row>
    <row r="1782" spans="1:7">
      <c r="A1782" s="45" t="s">
        <v>4358</v>
      </c>
      <c r="B1782" s="45" t="s">
        <v>4316</v>
      </c>
      <c r="C1782" s="45" t="s">
        <v>4317</v>
      </c>
      <c r="D1782" s="45" t="s">
        <v>4323</v>
      </c>
      <c r="E1782" s="45" t="s">
        <v>4359</v>
      </c>
      <c r="F1782" s="45" t="s">
        <v>584</v>
      </c>
      <c r="G1782" s="237">
        <f t="shared" si="27"/>
        <v>0</v>
      </c>
    </row>
    <row r="1783" spans="1:7">
      <c r="A1783" s="45" t="s">
        <v>4360</v>
      </c>
      <c r="B1783" s="45" t="s">
        <v>4316</v>
      </c>
      <c r="C1783" s="45" t="s">
        <v>4317</v>
      </c>
      <c r="D1783" s="45" t="s">
        <v>4318</v>
      </c>
      <c r="E1783" s="45" t="s">
        <v>4361</v>
      </c>
      <c r="F1783" s="45" t="s">
        <v>584</v>
      </c>
      <c r="G1783" s="237">
        <f t="shared" si="27"/>
        <v>0</v>
      </c>
    </row>
    <row r="1784" spans="1:7">
      <c r="A1784" s="45" t="s">
        <v>4362</v>
      </c>
      <c r="B1784" s="45" t="s">
        <v>4316</v>
      </c>
      <c r="C1784" s="45" t="s">
        <v>4317</v>
      </c>
      <c r="D1784" s="45" t="s">
        <v>4318</v>
      </c>
      <c r="E1784" s="45" t="s">
        <v>4363</v>
      </c>
      <c r="F1784" s="45" t="s">
        <v>584</v>
      </c>
      <c r="G1784" s="237">
        <f t="shared" si="27"/>
        <v>0</v>
      </c>
    </row>
    <row r="1785" spans="1:7">
      <c r="A1785" s="45" t="s">
        <v>4364</v>
      </c>
      <c r="B1785" s="45" t="s">
        <v>4316</v>
      </c>
      <c r="C1785" s="45" t="s">
        <v>4317</v>
      </c>
      <c r="D1785" s="45" t="s">
        <v>4323</v>
      </c>
      <c r="E1785" s="45" t="s">
        <v>4365</v>
      </c>
      <c r="F1785" s="45" t="s">
        <v>1337</v>
      </c>
      <c r="G1785" s="237">
        <f t="shared" si="27"/>
        <v>0</v>
      </c>
    </row>
    <row r="1786" spans="1:7">
      <c r="A1786" s="45" t="s">
        <v>4366</v>
      </c>
      <c r="B1786" s="45" t="s">
        <v>4316</v>
      </c>
      <c r="C1786" s="45" t="s">
        <v>4317</v>
      </c>
      <c r="D1786" s="45" t="s">
        <v>4323</v>
      </c>
      <c r="E1786" s="45" t="s">
        <v>4367</v>
      </c>
      <c r="F1786" s="45" t="s">
        <v>627</v>
      </c>
      <c r="G1786" s="237">
        <f t="shared" si="27"/>
        <v>0</v>
      </c>
    </row>
    <row r="1787" spans="1:7">
      <c r="A1787" s="45" t="s">
        <v>4368</v>
      </c>
      <c r="B1787" s="45" t="s">
        <v>4316</v>
      </c>
      <c r="C1787" s="45" t="s">
        <v>4317</v>
      </c>
      <c r="D1787" s="45" t="s">
        <v>4323</v>
      </c>
      <c r="E1787" s="45" t="s">
        <v>4369</v>
      </c>
      <c r="F1787" s="45" t="s">
        <v>627</v>
      </c>
      <c r="G1787" s="237">
        <f t="shared" si="27"/>
        <v>0</v>
      </c>
    </row>
    <row r="1788" spans="1:7">
      <c r="A1788" s="45" t="s">
        <v>4370</v>
      </c>
      <c r="B1788" s="45" t="s">
        <v>4316</v>
      </c>
      <c r="C1788" s="45" t="s">
        <v>4317</v>
      </c>
      <c r="D1788" s="45" t="s">
        <v>4323</v>
      </c>
      <c r="E1788" s="45" t="s">
        <v>4371</v>
      </c>
      <c r="F1788" s="45" t="s">
        <v>627</v>
      </c>
      <c r="G1788" s="237">
        <f t="shared" si="27"/>
        <v>0</v>
      </c>
    </row>
    <row r="1789" spans="1:7">
      <c r="A1789" s="45" t="s">
        <v>4372</v>
      </c>
      <c r="B1789" s="45" t="s">
        <v>4316</v>
      </c>
      <c r="C1789" s="45" t="s">
        <v>4317</v>
      </c>
      <c r="D1789" s="45" t="s">
        <v>4323</v>
      </c>
      <c r="E1789" s="45" t="s">
        <v>4373</v>
      </c>
      <c r="F1789" s="45" t="s">
        <v>627</v>
      </c>
      <c r="G1789" s="237">
        <f t="shared" si="27"/>
        <v>0</v>
      </c>
    </row>
    <row r="1790" spans="1:7">
      <c r="A1790" s="45" t="s">
        <v>2014</v>
      </c>
      <c r="B1790" s="45" t="s">
        <v>4316</v>
      </c>
      <c r="C1790" s="45" t="s">
        <v>4317</v>
      </c>
      <c r="D1790" s="45" t="s">
        <v>4323</v>
      </c>
      <c r="E1790" s="45" t="s">
        <v>4374</v>
      </c>
      <c r="F1790" s="45" t="s">
        <v>627</v>
      </c>
      <c r="G1790" s="237">
        <f t="shared" si="27"/>
        <v>0</v>
      </c>
    </row>
    <row r="1791" spans="1:7">
      <c r="A1791" s="45" t="s">
        <v>4375</v>
      </c>
      <c r="B1791" s="45" t="s">
        <v>4316</v>
      </c>
      <c r="C1791" s="45" t="s">
        <v>4317</v>
      </c>
      <c r="D1791" s="45" t="s">
        <v>4318</v>
      </c>
      <c r="E1791" s="45" t="s">
        <v>4376</v>
      </c>
      <c r="F1791" s="45" t="s">
        <v>627</v>
      </c>
      <c r="G1791" s="237">
        <f t="shared" si="27"/>
        <v>0</v>
      </c>
    </row>
    <row r="1792" spans="1:7">
      <c r="A1792" s="45" t="s">
        <v>4377</v>
      </c>
      <c r="B1792" s="45" t="s">
        <v>4316</v>
      </c>
      <c r="C1792" s="45" t="s">
        <v>4317</v>
      </c>
      <c r="D1792" s="45" t="s">
        <v>4318</v>
      </c>
      <c r="E1792" s="45" t="s">
        <v>4378</v>
      </c>
      <c r="F1792" s="45" t="s">
        <v>627</v>
      </c>
      <c r="G1792" s="237">
        <f t="shared" si="27"/>
        <v>0</v>
      </c>
    </row>
    <row r="1793" spans="1:7">
      <c r="A1793" s="45" t="s">
        <v>4379</v>
      </c>
      <c r="B1793" s="45" t="s">
        <v>4316</v>
      </c>
      <c r="C1793" s="45" t="s">
        <v>4317</v>
      </c>
      <c r="D1793" s="45" t="s">
        <v>4323</v>
      </c>
      <c r="E1793" s="45" t="s">
        <v>4380</v>
      </c>
      <c r="F1793" s="45" t="s">
        <v>627</v>
      </c>
      <c r="G1793" s="237">
        <f t="shared" si="27"/>
        <v>0</v>
      </c>
    </row>
    <row r="1794" spans="1:7">
      <c r="A1794" s="45" t="s">
        <v>4381</v>
      </c>
      <c r="B1794" s="45" t="s">
        <v>4316</v>
      </c>
      <c r="C1794" s="45" t="s">
        <v>4317</v>
      </c>
      <c r="D1794" s="45" t="s">
        <v>4323</v>
      </c>
      <c r="E1794" s="45" t="s">
        <v>4382</v>
      </c>
      <c r="F1794" s="45" t="s">
        <v>627</v>
      </c>
      <c r="G1794" s="237">
        <f t="shared" ref="G1794:G1857" si="28">IF(ISNA(MATCH(E1794,List04_oktmo_np_range,0)),0,1)</f>
        <v>0</v>
      </c>
    </row>
    <row r="1795" spans="1:7">
      <c r="A1795" s="45" t="s">
        <v>4383</v>
      </c>
      <c r="B1795" s="45" t="s">
        <v>4316</v>
      </c>
      <c r="C1795" s="45" t="s">
        <v>4317</v>
      </c>
      <c r="D1795" s="45" t="s">
        <v>4323</v>
      </c>
      <c r="E1795" s="45" t="s">
        <v>4384</v>
      </c>
      <c r="F1795" s="45" t="s">
        <v>627</v>
      </c>
      <c r="G1795" s="237">
        <f t="shared" si="28"/>
        <v>0</v>
      </c>
    </row>
    <row r="1796" spans="1:7">
      <c r="A1796" s="45" t="s">
        <v>4385</v>
      </c>
      <c r="B1796" s="45" t="s">
        <v>4316</v>
      </c>
      <c r="C1796" s="45" t="s">
        <v>4317</v>
      </c>
      <c r="D1796" s="45" t="s">
        <v>4323</v>
      </c>
      <c r="E1796" s="45" t="s">
        <v>4386</v>
      </c>
      <c r="F1796" s="45" t="s">
        <v>633</v>
      </c>
      <c r="G1796" s="237">
        <f t="shared" si="28"/>
        <v>0</v>
      </c>
    </row>
    <row r="1797" spans="1:7">
      <c r="A1797" s="45" t="s">
        <v>4387</v>
      </c>
      <c r="B1797" s="45" t="s">
        <v>4316</v>
      </c>
      <c r="C1797" s="45" t="s">
        <v>4317</v>
      </c>
      <c r="D1797" s="45" t="s">
        <v>4323</v>
      </c>
      <c r="E1797" s="45" t="s">
        <v>4388</v>
      </c>
      <c r="F1797" s="45" t="s">
        <v>633</v>
      </c>
      <c r="G1797" s="237">
        <f t="shared" si="28"/>
        <v>0</v>
      </c>
    </row>
    <row r="1798" spans="1:7">
      <c r="A1798" s="45" t="s">
        <v>4389</v>
      </c>
      <c r="B1798" s="45" t="s">
        <v>4316</v>
      </c>
      <c r="C1798" s="45" t="s">
        <v>4317</v>
      </c>
      <c r="D1798" s="45" t="s">
        <v>4323</v>
      </c>
      <c r="E1798" s="45" t="s">
        <v>4390</v>
      </c>
      <c r="F1798" s="45" t="s">
        <v>633</v>
      </c>
      <c r="G1798" s="237">
        <f t="shared" si="28"/>
        <v>0</v>
      </c>
    </row>
    <row r="1799" spans="1:7">
      <c r="A1799" s="45" t="s">
        <v>4391</v>
      </c>
      <c r="B1799" s="45" t="s">
        <v>4316</v>
      </c>
      <c r="C1799" s="45" t="s">
        <v>4317</v>
      </c>
      <c r="D1799" s="45" t="s">
        <v>4323</v>
      </c>
      <c r="E1799" s="45" t="s">
        <v>4392</v>
      </c>
      <c r="F1799" s="45" t="s">
        <v>633</v>
      </c>
      <c r="G1799" s="237">
        <f t="shared" si="28"/>
        <v>0</v>
      </c>
    </row>
    <row r="1800" spans="1:7">
      <c r="A1800" s="45" t="s">
        <v>4396</v>
      </c>
      <c r="B1800" s="45" t="s">
        <v>4393</v>
      </c>
      <c r="C1800" s="45" t="s">
        <v>4394</v>
      </c>
      <c r="D1800" s="45" t="s">
        <v>4395</v>
      </c>
      <c r="E1800" s="45" t="s">
        <v>4397</v>
      </c>
      <c r="F1800" s="45" t="s">
        <v>584</v>
      </c>
      <c r="G1800" s="237">
        <f t="shared" si="28"/>
        <v>0</v>
      </c>
    </row>
    <row r="1801" spans="1:7">
      <c r="A1801" s="45" t="s">
        <v>4398</v>
      </c>
      <c r="B1801" s="45" t="s">
        <v>4393</v>
      </c>
      <c r="C1801" s="45" t="s">
        <v>4394</v>
      </c>
      <c r="D1801" s="45" t="s">
        <v>4395</v>
      </c>
      <c r="E1801" s="45" t="s">
        <v>4399</v>
      </c>
      <c r="F1801" s="45" t="s">
        <v>627</v>
      </c>
      <c r="G1801" s="237">
        <f t="shared" si="28"/>
        <v>0</v>
      </c>
    </row>
    <row r="1802" spans="1:7">
      <c r="A1802" s="45" t="s">
        <v>4400</v>
      </c>
      <c r="B1802" s="45" t="s">
        <v>4393</v>
      </c>
      <c r="C1802" s="45" t="s">
        <v>4394</v>
      </c>
      <c r="D1802" s="45" t="s">
        <v>4395</v>
      </c>
      <c r="E1802" s="45" t="s">
        <v>4401</v>
      </c>
      <c r="F1802" s="45" t="s">
        <v>627</v>
      </c>
      <c r="G1802" s="237">
        <f t="shared" si="28"/>
        <v>0</v>
      </c>
    </row>
    <row r="1803" spans="1:7">
      <c r="A1803" s="45" t="s">
        <v>4402</v>
      </c>
      <c r="B1803" s="45" t="s">
        <v>4393</v>
      </c>
      <c r="C1803" s="45" t="s">
        <v>4394</v>
      </c>
      <c r="D1803" s="45" t="s">
        <v>4395</v>
      </c>
      <c r="E1803" s="45" t="s">
        <v>4403</v>
      </c>
      <c r="F1803" s="45" t="s">
        <v>627</v>
      </c>
      <c r="G1803" s="237">
        <f t="shared" si="28"/>
        <v>0</v>
      </c>
    </row>
    <row r="1804" spans="1:7">
      <c r="A1804" s="45" t="s">
        <v>4406</v>
      </c>
      <c r="B1804" s="45" t="s">
        <v>4393</v>
      </c>
      <c r="C1804" s="45" t="s">
        <v>4404</v>
      </c>
      <c r="D1804" s="45" t="s">
        <v>4405</v>
      </c>
      <c r="E1804" s="45" t="s">
        <v>4407</v>
      </c>
      <c r="F1804" s="45" t="s">
        <v>584</v>
      </c>
      <c r="G1804" s="237">
        <f t="shared" si="28"/>
        <v>0</v>
      </c>
    </row>
    <row r="1805" spans="1:7">
      <c r="A1805" s="45" t="s">
        <v>4408</v>
      </c>
      <c r="B1805" s="45" t="s">
        <v>4393</v>
      </c>
      <c r="C1805" s="45" t="s">
        <v>4404</v>
      </c>
      <c r="D1805" s="45" t="s">
        <v>4405</v>
      </c>
      <c r="E1805" s="45" t="s">
        <v>4409</v>
      </c>
      <c r="F1805" s="45" t="s">
        <v>584</v>
      </c>
      <c r="G1805" s="237">
        <f t="shared" si="28"/>
        <v>0</v>
      </c>
    </row>
    <row r="1806" spans="1:7">
      <c r="A1806" s="45" t="s">
        <v>4410</v>
      </c>
      <c r="B1806" s="45" t="s">
        <v>4393</v>
      </c>
      <c r="C1806" s="45" t="s">
        <v>4404</v>
      </c>
      <c r="D1806" s="45" t="s">
        <v>4405</v>
      </c>
      <c r="E1806" s="45" t="s">
        <v>4411</v>
      </c>
      <c r="F1806" s="45" t="s">
        <v>627</v>
      </c>
      <c r="G1806" s="237">
        <f t="shared" si="28"/>
        <v>0</v>
      </c>
    </row>
    <row r="1807" spans="1:7">
      <c r="A1807" s="45" t="s">
        <v>3568</v>
      </c>
      <c r="B1807" s="45" t="s">
        <v>4393</v>
      </c>
      <c r="C1807" s="45" t="s">
        <v>4412</v>
      </c>
      <c r="D1807" s="45" t="s">
        <v>4413</v>
      </c>
      <c r="E1807" s="45" t="s">
        <v>4414</v>
      </c>
      <c r="F1807" s="45" t="s">
        <v>584</v>
      </c>
      <c r="G1807" s="237">
        <f t="shared" si="28"/>
        <v>0</v>
      </c>
    </row>
    <row r="1808" spans="1:7">
      <c r="A1808" s="45" t="s">
        <v>2768</v>
      </c>
      <c r="B1808" s="45" t="s">
        <v>4393</v>
      </c>
      <c r="C1808" s="45" t="s">
        <v>4412</v>
      </c>
      <c r="D1808" s="45" t="s">
        <v>4413</v>
      </c>
      <c r="E1808" s="45" t="s">
        <v>4415</v>
      </c>
      <c r="F1808" s="45" t="s">
        <v>584</v>
      </c>
      <c r="G1808" s="237">
        <f t="shared" si="28"/>
        <v>0</v>
      </c>
    </row>
    <row r="1809" spans="1:7">
      <c r="A1809" s="45" t="s">
        <v>4416</v>
      </c>
      <c r="B1809" s="45" t="s">
        <v>4393</v>
      </c>
      <c r="C1809" s="45" t="s">
        <v>4412</v>
      </c>
      <c r="D1809" s="45" t="s">
        <v>4413</v>
      </c>
      <c r="E1809" s="45" t="s">
        <v>4417</v>
      </c>
      <c r="F1809" s="45" t="s">
        <v>584</v>
      </c>
      <c r="G1809" s="237">
        <f t="shared" si="28"/>
        <v>0</v>
      </c>
    </row>
    <row r="1810" spans="1:7">
      <c r="A1810" s="45" t="s">
        <v>4418</v>
      </c>
      <c r="B1810" s="45" t="s">
        <v>4393</v>
      </c>
      <c r="C1810" s="45" t="s">
        <v>4412</v>
      </c>
      <c r="D1810" s="45" t="s">
        <v>4413</v>
      </c>
      <c r="E1810" s="45" t="s">
        <v>4419</v>
      </c>
      <c r="F1810" s="45" t="s">
        <v>584</v>
      </c>
      <c r="G1810" s="237">
        <f t="shared" si="28"/>
        <v>0</v>
      </c>
    </row>
    <row r="1811" spans="1:7">
      <c r="A1811" s="45" t="s">
        <v>1813</v>
      </c>
      <c r="B1811" s="45" t="s">
        <v>4393</v>
      </c>
      <c r="C1811" s="45" t="s">
        <v>4412</v>
      </c>
      <c r="D1811" s="45" t="s">
        <v>4413</v>
      </c>
      <c r="E1811" s="45" t="s">
        <v>4420</v>
      </c>
      <c r="F1811" s="45" t="s">
        <v>584</v>
      </c>
      <c r="G1811" s="237">
        <f t="shared" si="28"/>
        <v>0</v>
      </c>
    </row>
    <row r="1812" spans="1:7">
      <c r="A1812" s="45" t="s">
        <v>4421</v>
      </c>
      <c r="B1812" s="45" t="s">
        <v>4393</v>
      </c>
      <c r="C1812" s="45" t="s">
        <v>4412</v>
      </c>
      <c r="D1812" s="45" t="s">
        <v>4413</v>
      </c>
      <c r="E1812" s="45" t="s">
        <v>4422</v>
      </c>
      <c r="F1812" s="45" t="s">
        <v>584</v>
      </c>
      <c r="G1812" s="237">
        <f t="shared" si="28"/>
        <v>0</v>
      </c>
    </row>
    <row r="1813" spans="1:7">
      <c r="A1813" s="45" t="s">
        <v>4423</v>
      </c>
      <c r="B1813" s="45" t="s">
        <v>4393</v>
      </c>
      <c r="C1813" s="45" t="s">
        <v>4412</v>
      </c>
      <c r="D1813" s="45" t="s">
        <v>4413</v>
      </c>
      <c r="E1813" s="45" t="s">
        <v>4424</v>
      </c>
      <c r="F1813" s="45" t="s">
        <v>584</v>
      </c>
      <c r="G1813" s="237">
        <f t="shared" si="28"/>
        <v>0</v>
      </c>
    </row>
    <row r="1814" spans="1:7">
      <c r="A1814" s="45" t="s">
        <v>2087</v>
      </c>
      <c r="B1814" s="45" t="s">
        <v>4393</v>
      </c>
      <c r="C1814" s="45" t="s">
        <v>4412</v>
      </c>
      <c r="D1814" s="45" t="s">
        <v>4413</v>
      </c>
      <c r="E1814" s="45" t="s">
        <v>4425</v>
      </c>
      <c r="F1814" s="45" t="s">
        <v>584</v>
      </c>
      <c r="G1814" s="237">
        <f t="shared" si="28"/>
        <v>0</v>
      </c>
    </row>
    <row r="1815" spans="1:7">
      <c r="A1815" s="45" t="s">
        <v>4426</v>
      </c>
      <c r="B1815" s="45" t="s">
        <v>4393</v>
      </c>
      <c r="C1815" s="45" t="s">
        <v>4412</v>
      </c>
      <c r="D1815" s="45" t="s">
        <v>4413</v>
      </c>
      <c r="E1815" s="45" t="s">
        <v>4427</v>
      </c>
      <c r="F1815" s="45" t="s">
        <v>584</v>
      </c>
      <c r="G1815" s="237">
        <f t="shared" si="28"/>
        <v>0</v>
      </c>
    </row>
    <row r="1816" spans="1:7">
      <c r="A1816" s="45" t="s">
        <v>4428</v>
      </c>
      <c r="B1816" s="45" t="s">
        <v>4393</v>
      </c>
      <c r="C1816" s="45" t="s">
        <v>4412</v>
      </c>
      <c r="D1816" s="45" t="s">
        <v>4413</v>
      </c>
      <c r="E1816" s="45" t="s">
        <v>4429</v>
      </c>
      <c r="F1816" s="45" t="s">
        <v>584</v>
      </c>
      <c r="G1816" s="237">
        <f t="shared" si="28"/>
        <v>0</v>
      </c>
    </row>
    <row r="1817" spans="1:7">
      <c r="A1817" s="45" t="s">
        <v>4430</v>
      </c>
      <c r="B1817" s="45" t="s">
        <v>4393</v>
      </c>
      <c r="C1817" s="45" t="s">
        <v>4412</v>
      </c>
      <c r="D1817" s="45" t="s">
        <v>4413</v>
      </c>
      <c r="E1817" s="45" t="s">
        <v>4431</v>
      </c>
      <c r="F1817" s="45" t="s">
        <v>584</v>
      </c>
      <c r="G1817" s="237">
        <f t="shared" si="28"/>
        <v>0</v>
      </c>
    </row>
    <row r="1818" spans="1:7">
      <c r="A1818" s="45" t="s">
        <v>4432</v>
      </c>
      <c r="B1818" s="45" t="s">
        <v>4393</v>
      </c>
      <c r="C1818" s="45" t="s">
        <v>4412</v>
      </c>
      <c r="D1818" s="45" t="s">
        <v>4413</v>
      </c>
      <c r="E1818" s="45" t="s">
        <v>4433</v>
      </c>
      <c r="F1818" s="45" t="s">
        <v>584</v>
      </c>
      <c r="G1818" s="237">
        <f t="shared" si="28"/>
        <v>0</v>
      </c>
    </row>
    <row r="1819" spans="1:7">
      <c r="A1819" s="45" t="s">
        <v>4434</v>
      </c>
      <c r="B1819" s="45" t="s">
        <v>4393</v>
      </c>
      <c r="C1819" s="45" t="s">
        <v>4412</v>
      </c>
      <c r="D1819" s="45" t="s">
        <v>4413</v>
      </c>
      <c r="E1819" s="45" t="s">
        <v>4435</v>
      </c>
      <c r="F1819" s="45" t="s">
        <v>584</v>
      </c>
      <c r="G1819" s="237">
        <f t="shared" si="28"/>
        <v>0</v>
      </c>
    </row>
    <row r="1820" spans="1:7">
      <c r="A1820" s="45" t="s">
        <v>4436</v>
      </c>
      <c r="B1820" s="45" t="s">
        <v>4393</v>
      </c>
      <c r="C1820" s="45" t="s">
        <v>4412</v>
      </c>
      <c r="D1820" s="45" t="s">
        <v>4413</v>
      </c>
      <c r="E1820" s="45" t="s">
        <v>4437</v>
      </c>
      <c r="F1820" s="45" t="s">
        <v>584</v>
      </c>
      <c r="G1820" s="237">
        <f t="shared" si="28"/>
        <v>0</v>
      </c>
    </row>
    <row r="1821" spans="1:7">
      <c r="A1821" s="45" t="s">
        <v>4438</v>
      </c>
      <c r="B1821" s="45" t="s">
        <v>4393</v>
      </c>
      <c r="C1821" s="45" t="s">
        <v>4412</v>
      </c>
      <c r="D1821" s="45" t="s">
        <v>4413</v>
      </c>
      <c r="E1821" s="45" t="s">
        <v>4439</v>
      </c>
      <c r="F1821" s="45" t="s">
        <v>584</v>
      </c>
      <c r="G1821" s="237">
        <f t="shared" si="28"/>
        <v>0</v>
      </c>
    </row>
    <row r="1822" spans="1:7">
      <c r="A1822" s="45" t="s">
        <v>4440</v>
      </c>
      <c r="B1822" s="45" t="s">
        <v>4393</v>
      </c>
      <c r="C1822" s="45" t="s">
        <v>4412</v>
      </c>
      <c r="D1822" s="45" t="s">
        <v>4413</v>
      </c>
      <c r="E1822" s="45" t="s">
        <v>4441</v>
      </c>
      <c r="F1822" s="45" t="s">
        <v>627</v>
      </c>
      <c r="G1822" s="237">
        <f t="shared" si="28"/>
        <v>0</v>
      </c>
    </row>
    <row r="1823" spans="1:7">
      <c r="A1823" s="45" t="s">
        <v>4442</v>
      </c>
      <c r="B1823" s="45" t="s">
        <v>4393</v>
      </c>
      <c r="C1823" s="45" t="s">
        <v>4412</v>
      </c>
      <c r="D1823" s="45" t="s">
        <v>4413</v>
      </c>
      <c r="E1823" s="45" t="s">
        <v>4443</v>
      </c>
      <c r="F1823" s="45" t="s">
        <v>633</v>
      </c>
      <c r="G1823" s="237">
        <f t="shared" si="28"/>
        <v>0</v>
      </c>
    </row>
    <row r="1824" spans="1:7">
      <c r="A1824" s="45" t="s">
        <v>4446</v>
      </c>
      <c r="B1824" s="45" t="s">
        <v>4393</v>
      </c>
      <c r="C1824" s="45" t="s">
        <v>4444</v>
      </c>
      <c r="D1824" s="45" t="s">
        <v>4445</v>
      </c>
      <c r="E1824" s="45" t="s">
        <v>4447</v>
      </c>
      <c r="F1824" s="45" t="s">
        <v>630</v>
      </c>
      <c r="G1824" s="237">
        <f t="shared" si="28"/>
        <v>0</v>
      </c>
    </row>
    <row r="1825" spans="1:7">
      <c r="A1825" s="45" t="s">
        <v>4450</v>
      </c>
      <c r="B1825" s="45" t="s">
        <v>4393</v>
      </c>
      <c r="C1825" s="45" t="s">
        <v>4448</v>
      </c>
      <c r="D1825" s="45" t="s">
        <v>4449</v>
      </c>
      <c r="E1825" s="45" t="s">
        <v>4451</v>
      </c>
      <c r="F1825" s="45" t="s">
        <v>584</v>
      </c>
      <c r="G1825" s="237">
        <f t="shared" si="28"/>
        <v>0</v>
      </c>
    </row>
    <row r="1826" spans="1:7">
      <c r="A1826" s="45" t="s">
        <v>4452</v>
      </c>
      <c r="B1826" s="45" t="s">
        <v>4393</v>
      </c>
      <c r="C1826" s="45" t="s">
        <v>4448</v>
      </c>
      <c r="D1826" s="45" t="s">
        <v>4449</v>
      </c>
      <c r="E1826" s="45" t="s">
        <v>4453</v>
      </c>
      <c r="F1826" s="45" t="s">
        <v>584</v>
      </c>
      <c r="G1826" s="237">
        <f t="shared" si="28"/>
        <v>0</v>
      </c>
    </row>
    <row r="1827" spans="1:7">
      <c r="A1827" s="45" t="s">
        <v>4454</v>
      </c>
      <c r="B1827" s="45" t="s">
        <v>4393</v>
      </c>
      <c r="C1827" s="45" t="s">
        <v>4448</v>
      </c>
      <c r="D1827" s="45" t="s">
        <v>4449</v>
      </c>
      <c r="E1827" s="45" t="s">
        <v>4455</v>
      </c>
      <c r="F1827" s="45" t="s">
        <v>627</v>
      </c>
      <c r="G1827" s="237">
        <f t="shared" si="28"/>
        <v>0</v>
      </c>
    </row>
    <row r="1828" spans="1:7">
      <c r="A1828" s="45" t="s">
        <v>4456</v>
      </c>
      <c r="B1828" s="45" t="s">
        <v>4393</v>
      </c>
      <c r="C1828" s="45" t="s">
        <v>4448</v>
      </c>
      <c r="D1828" s="45" t="s">
        <v>4449</v>
      </c>
      <c r="E1828" s="45" t="s">
        <v>4457</v>
      </c>
      <c r="F1828" s="45" t="s">
        <v>627</v>
      </c>
      <c r="G1828" s="237">
        <f t="shared" si="28"/>
        <v>0</v>
      </c>
    </row>
    <row r="1829" spans="1:7">
      <c r="A1829" s="45" t="s">
        <v>4458</v>
      </c>
      <c r="B1829" s="45" t="s">
        <v>4393</v>
      </c>
      <c r="C1829" s="45" t="s">
        <v>4448</v>
      </c>
      <c r="D1829" s="45" t="s">
        <v>4449</v>
      </c>
      <c r="E1829" s="45" t="s">
        <v>4459</v>
      </c>
      <c r="F1829" s="45" t="s">
        <v>627</v>
      </c>
      <c r="G1829" s="237">
        <f t="shared" si="28"/>
        <v>0</v>
      </c>
    </row>
    <row r="1830" spans="1:7">
      <c r="A1830" s="45" t="s">
        <v>4460</v>
      </c>
      <c r="B1830" s="45" t="s">
        <v>4393</v>
      </c>
      <c r="C1830" s="45" t="s">
        <v>4448</v>
      </c>
      <c r="D1830" s="45" t="s">
        <v>4449</v>
      </c>
      <c r="E1830" s="45" t="s">
        <v>4461</v>
      </c>
      <c r="F1830" s="45" t="s">
        <v>633</v>
      </c>
      <c r="G1830" s="237">
        <f t="shared" si="28"/>
        <v>0</v>
      </c>
    </row>
    <row r="1831" spans="1:7">
      <c r="A1831" s="45" t="s">
        <v>4462</v>
      </c>
      <c r="B1831" s="45" t="s">
        <v>4393</v>
      </c>
      <c r="C1831" s="45" t="s">
        <v>4448</v>
      </c>
      <c r="D1831" s="45" t="s">
        <v>4449</v>
      </c>
      <c r="E1831" s="45" t="s">
        <v>4463</v>
      </c>
      <c r="F1831" s="45" t="s">
        <v>633</v>
      </c>
      <c r="G1831" s="237">
        <f t="shared" si="28"/>
        <v>0</v>
      </c>
    </row>
    <row r="1832" spans="1:7">
      <c r="A1832" s="45" t="s">
        <v>3568</v>
      </c>
      <c r="B1832" s="45" t="s">
        <v>4393</v>
      </c>
      <c r="C1832" s="45" t="s">
        <v>4464</v>
      </c>
      <c r="D1832" s="45" t="s">
        <v>4465</v>
      </c>
      <c r="E1832" s="45" t="s">
        <v>4466</v>
      </c>
      <c r="F1832" s="45" t="s">
        <v>584</v>
      </c>
      <c r="G1832" s="237">
        <f t="shared" si="28"/>
        <v>0</v>
      </c>
    </row>
    <row r="1833" spans="1:7">
      <c r="A1833" s="45" t="s">
        <v>4467</v>
      </c>
      <c r="B1833" s="45" t="s">
        <v>4393</v>
      </c>
      <c r="C1833" s="45" t="s">
        <v>4464</v>
      </c>
      <c r="D1833" s="45" t="s">
        <v>4465</v>
      </c>
      <c r="E1833" s="45" t="s">
        <v>4468</v>
      </c>
      <c r="F1833" s="45" t="s">
        <v>584</v>
      </c>
      <c r="G1833" s="237">
        <f t="shared" si="28"/>
        <v>0</v>
      </c>
    </row>
    <row r="1834" spans="1:7">
      <c r="A1834" s="45" t="s">
        <v>4469</v>
      </c>
      <c r="B1834" s="45" t="s">
        <v>4393</v>
      </c>
      <c r="C1834" s="45" t="s">
        <v>4464</v>
      </c>
      <c r="D1834" s="45" t="s">
        <v>4465</v>
      </c>
      <c r="E1834" s="45" t="s">
        <v>4470</v>
      </c>
      <c r="F1834" s="45" t="s">
        <v>584</v>
      </c>
      <c r="G1834" s="237">
        <f t="shared" si="28"/>
        <v>0</v>
      </c>
    </row>
    <row r="1835" spans="1:7">
      <c r="A1835" s="45" t="s">
        <v>4471</v>
      </c>
      <c r="B1835" s="45" t="s">
        <v>4393</v>
      </c>
      <c r="C1835" s="45" t="s">
        <v>4464</v>
      </c>
      <c r="D1835" s="45" t="s">
        <v>4465</v>
      </c>
      <c r="E1835" s="45" t="s">
        <v>4472</v>
      </c>
      <c r="F1835" s="45" t="s">
        <v>584</v>
      </c>
      <c r="G1835" s="237">
        <f t="shared" si="28"/>
        <v>0</v>
      </c>
    </row>
    <row r="1836" spans="1:7">
      <c r="A1836" s="45" t="s">
        <v>4473</v>
      </c>
      <c r="B1836" s="45" t="s">
        <v>4393</v>
      </c>
      <c r="C1836" s="45" t="s">
        <v>4464</v>
      </c>
      <c r="D1836" s="45" t="s">
        <v>4465</v>
      </c>
      <c r="E1836" s="45" t="s">
        <v>4474</v>
      </c>
      <c r="F1836" s="45" t="s">
        <v>584</v>
      </c>
      <c r="G1836" s="237">
        <f t="shared" si="28"/>
        <v>0</v>
      </c>
    </row>
    <row r="1837" spans="1:7">
      <c r="A1837" s="45" t="s">
        <v>4475</v>
      </c>
      <c r="B1837" s="45" t="s">
        <v>4393</v>
      </c>
      <c r="C1837" s="45" t="s">
        <v>4464</v>
      </c>
      <c r="D1837" s="45" t="s">
        <v>4465</v>
      </c>
      <c r="E1837" s="45" t="s">
        <v>4476</v>
      </c>
      <c r="F1837" s="45" t="s">
        <v>584</v>
      </c>
      <c r="G1837" s="237">
        <f t="shared" si="28"/>
        <v>0</v>
      </c>
    </row>
    <row r="1838" spans="1:7">
      <c r="A1838" s="45" t="s">
        <v>4477</v>
      </c>
      <c r="B1838" s="45" t="s">
        <v>4393</v>
      </c>
      <c r="C1838" s="45" t="s">
        <v>4464</v>
      </c>
      <c r="D1838" s="45" t="s">
        <v>4465</v>
      </c>
      <c r="E1838" s="45" t="s">
        <v>4478</v>
      </c>
      <c r="F1838" s="45" t="s">
        <v>584</v>
      </c>
      <c r="G1838" s="237">
        <f t="shared" si="28"/>
        <v>0</v>
      </c>
    </row>
    <row r="1839" spans="1:7">
      <c r="A1839" s="45" t="s">
        <v>4423</v>
      </c>
      <c r="B1839" s="45" t="s">
        <v>4393</v>
      </c>
      <c r="C1839" s="45" t="s">
        <v>4464</v>
      </c>
      <c r="D1839" s="45" t="s">
        <v>4465</v>
      </c>
      <c r="E1839" s="45" t="s">
        <v>4479</v>
      </c>
      <c r="F1839" s="45" t="s">
        <v>584</v>
      </c>
      <c r="G1839" s="237">
        <f t="shared" si="28"/>
        <v>0</v>
      </c>
    </row>
    <row r="1840" spans="1:7">
      <c r="A1840" s="45" t="s">
        <v>4480</v>
      </c>
      <c r="B1840" s="45" t="s">
        <v>4393</v>
      </c>
      <c r="C1840" s="45" t="s">
        <v>4464</v>
      </c>
      <c r="D1840" s="45" t="s">
        <v>4465</v>
      </c>
      <c r="E1840" s="45" t="s">
        <v>4481</v>
      </c>
      <c r="F1840" s="45" t="s">
        <v>584</v>
      </c>
      <c r="G1840" s="237">
        <f t="shared" si="28"/>
        <v>0</v>
      </c>
    </row>
    <row r="1841" spans="1:7">
      <c r="A1841" s="45" t="s">
        <v>4482</v>
      </c>
      <c r="B1841" s="45" t="s">
        <v>4393</v>
      </c>
      <c r="C1841" s="45" t="s">
        <v>4464</v>
      </c>
      <c r="D1841" s="45" t="s">
        <v>4465</v>
      </c>
      <c r="E1841" s="45" t="s">
        <v>4483</v>
      </c>
      <c r="F1841" s="45" t="s">
        <v>584</v>
      </c>
      <c r="G1841" s="237">
        <f t="shared" si="28"/>
        <v>0</v>
      </c>
    </row>
    <row r="1842" spans="1:7">
      <c r="A1842" s="45" t="s">
        <v>4484</v>
      </c>
      <c r="B1842" s="45" t="s">
        <v>4393</v>
      </c>
      <c r="C1842" s="45" t="s">
        <v>4464</v>
      </c>
      <c r="D1842" s="45" t="s">
        <v>4465</v>
      </c>
      <c r="E1842" s="45" t="s">
        <v>4485</v>
      </c>
      <c r="F1842" s="45" t="s">
        <v>584</v>
      </c>
      <c r="G1842" s="237">
        <f t="shared" si="28"/>
        <v>0</v>
      </c>
    </row>
    <row r="1843" spans="1:7">
      <c r="A1843" s="45" t="s">
        <v>4486</v>
      </c>
      <c r="B1843" s="45" t="s">
        <v>4393</v>
      </c>
      <c r="C1843" s="45" t="s">
        <v>4464</v>
      </c>
      <c r="D1843" s="45" t="s">
        <v>4465</v>
      </c>
      <c r="E1843" s="45" t="s">
        <v>4487</v>
      </c>
      <c r="F1843" s="45" t="s">
        <v>584</v>
      </c>
      <c r="G1843" s="237">
        <f t="shared" si="28"/>
        <v>0</v>
      </c>
    </row>
    <row r="1844" spans="1:7">
      <c r="A1844" s="45" t="s">
        <v>4488</v>
      </c>
      <c r="B1844" s="45" t="s">
        <v>4393</v>
      </c>
      <c r="C1844" s="45" t="s">
        <v>4464</v>
      </c>
      <c r="D1844" s="45" t="s">
        <v>4465</v>
      </c>
      <c r="E1844" s="45" t="s">
        <v>4489</v>
      </c>
      <c r="F1844" s="45" t="s">
        <v>584</v>
      </c>
      <c r="G1844" s="237">
        <f t="shared" si="28"/>
        <v>0</v>
      </c>
    </row>
    <row r="1845" spans="1:7">
      <c r="A1845" s="45" t="s">
        <v>4490</v>
      </c>
      <c r="B1845" s="45" t="s">
        <v>4393</v>
      </c>
      <c r="C1845" s="45" t="s">
        <v>4464</v>
      </c>
      <c r="D1845" s="45" t="s">
        <v>4465</v>
      </c>
      <c r="E1845" s="45" t="s">
        <v>4491</v>
      </c>
      <c r="F1845" s="45" t="s">
        <v>584</v>
      </c>
      <c r="G1845" s="237">
        <f t="shared" si="28"/>
        <v>0</v>
      </c>
    </row>
    <row r="1846" spans="1:7">
      <c r="A1846" s="45" t="s">
        <v>4492</v>
      </c>
      <c r="B1846" s="45" t="s">
        <v>4393</v>
      </c>
      <c r="C1846" s="45" t="s">
        <v>4464</v>
      </c>
      <c r="D1846" s="45" t="s">
        <v>4465</v>
      </c>
      <c r="E1846" s="45" t="s">
        <v>4493</v>
      </c>
      <c r="F1846" s="45" t="s">
        <v>584</v>
      </c>
      <c r="G1846" s="237">
        <f t="shared" si="28"/>
        <v>0</v>
      </c>
    </row>
    <row r="1847" spans="1:7">
      <c r="A1847" s="45" t="s">
        <v>4494</v>
      </c>
      <c r="B1847" s="45" t="s">
        <v>4393</v>
      </c>
      <c r="C1847" s="45" t="s">
        <v>4464</v>
      </c>
      <c r="D1847" s="45" t="s">
        <v>4465</v>
      </c>
      <c r="E1847" s="45" t="s">
        <v>4495</v>
      </c>
      <c r="F1847" s="45" t="s">
        <v>584</v>
      </c>
      <c r="G1847" s="237">
        <f t="shared" si="28"/>
        <v>0</v>
      </c>
    </row>
    <row r="1848" spans="1:7">
      <c r="A1848" s="45" t="s">
        <v>4496</v>
      </c>
      <c r="B1848" s="45" t="s">
        <v>4393</v>
      </c>
      <c r="C1848" s="45" t="s">
        <v>4464</v>
      </c>
      <c r="D1848" s="45" t="s">
        <v>4465</v>
      </c>
      <c r="E1848" s="45" t="s">
        <v>4497</v>
      </c>
      <c r="F1848" s="45" t="s">
        <v>584</v>
      </c>
      <c r="G1848" s="237">
        <f t="shared" si="28"/>
        <v>0</v>
      </c>
    </row>
    <row r="1849" spans="1:7">
      <c r="A1849" s="45" t="s">
        <v>4498</v>
      </c>
      <c r="B1849" s="45" t="s">
        <v>4393</v>
      </c>
      <c r="C1849" s="45" t="s">
        <v>4464</v>
      </c>
      <c r="D1849" s="45" t="s">
        <v>4465</v>
      </c>
      <c r="E1849" s="45" t="s">
        <v>4499</v>
      </c>
      <c r="F1849" s="45" t="s">
        <v>584</v>
      </c>
      <c r="G1849" s="237">
        <f t="shared" si="28"/>
        <v>0</v>
      </c>
    </row>
    <row r="1850" spans="1:7">
      <c r="A1850" s="45" t="s">
        <v>4500</v>
      </c>
      <c r="B1850" s="45" t="s">
        <v>4393</v>
      </c>
      <c r="C1850" s="45" t="s">
        <v>4464</v>
      </c>
      <c r="D1850" s="45" t="s">
        <v>4465</v>
      </c>
      <c r="E1850" s="45" t="s">
        <v>4501</v>
      </c>
      <c r="F1850" s="45" t="s">
        <v>584</v>
      </c>
      <c r="G1850" s="237">
        <f t="shared" si="28"/>
        <v>0</v>
      </c>
    </row>
    <row r="1851" spans="1:7">
      <c r="A1851" s="45" t="s">
        <v>4502</v>
      </c>
      <c r="B1851" s="45" t="s">
        <v>4393</v>
      </c>
      <c r="C1851" s="45" t="s">
        <v>4464</v>
      </c>
      <c r="D1851" s="45" t="s">
        <v>4465</v>
      </c>
      <c r="E1851" s="45" t="s">
        <v>4503</v>
      </c>
      <c r="F1851" s="45" t="s">
        <v>584</v>
      </c>
      <c r="G1851" s="237">
        <f t="shared" si="28"/>
        <v>0</v>
      </c>
    </row>
    <row r="1852" spans="1:7">
      <c r="A1852" s="45" t="s">
        <v>1042</v>
      </c>
      <c r="B1852" s="45" t="s">
        <v>4393</v>
      </c>
      <c r="C1852" s="45" t="s">
        <v>4464</v>
      </c>
      <c r="D1852" s="45" t="s">
        <v>4465</v>
      </c>
      <c r="E1852" s="45" t="s">
        <v>4504</v>
      </c>
      <c r="F1852" s="45" t="s">
        <v>584</v>
      </c>
      <c r="G1852" s="237">
        <f t="shared" si="28"/>
        <v>0</v>
      </c>
    </row>
    <row r="1853" spans="1:7">
      <c r="A1853" s="45" t="s">
        <v>4505</v>
      </c>
      <c r="B1853" s="45" t="s">
        <v>4393</v>
      </c>
      <c r="C1853" s="45" t="s">
        <v>4464</v>
      </c>
      <c r="D1853" s="45" t="s">
        <v>4465</v>
      </c>
      <c r="E1853" s="45" t="s">
        <v>4506</v>
      </c>
      <c r="F1853" s="45" t="s">
        <v>584</v>
      </c>
      <c r="G1853" s="237">
        <f t="shared" si="28"/>
        <v>0</v>
      </c>
    </row>
    <row r="1854" spans="1:7">
      <c r="A1854" s="45" t="s">
        <v>4507</v>
      </c>
      <c r="B1854" s="45" t="s">
        <v>4393</v>
      </c>
      <c r="C1854" s="45" t="s">
        <v>4464</v>
      </c>
      <c r="D1854" s="45" t="s">
        <v>4465</v>
      </c>
      <c r="E1854" s="45" t="s">
        <v>4508</v>
      </c>
      <c r="F1854" s="45" t="s">
        <v>584</v>
      </c>
      <c r="G1854" s="237">
        <f t="shared" si="28"/>
        <v>0</v>
      </c>
    </row>
    <row r="1855" spans="1:7">
      <c r="A1855" s="45" t="s">
        <v>4509</v>
      </c>
      <c r="B1855" s="45" t="s">
        <v>4393</v>
      </c>
      <c r="C1855" s="45" t="s">
        <v>4464</v>
      </c>
      <c r="D1855" s="45" t="s">
        <v>4465</v>
      </c>
      <c r="E1855" s="45" t="s">
        <v>4510</v>
      </c>
      <c r="F1855" s="45" t="s">
        <v>584</v>
      </c>
      <c r="G1855" s="237">
        <f t="shared" si="28"/>
        <v>0</v>
      </c>
    </row>
    <row r="1856" spans="1:7">
      <c r="A1856" s="45" t="s">
        <v>4511</v>
      </c>
      <c r="B1856" s="45" t="s">
        <v>4393</v>
      </c>
      <c r="C1856" s="45" t="s">
        <v>4464</v>
      </c>
      <c r="D1856" s="45" t="s">
        <v>4465</v>
      </c>
      <c r="E1856" s="45" t="s">
        <v>4512</v>
      </c>
      <c r="F1856" s="45" t="s">
        <v>584</v>
      </c>
      <c r="G1856" s="237">
        <f t="shared" si="28"/>
        <v>0</v>
      </c>
    </row>
    <row r="1857" spans="1:7">
      <c r="A1857" s="45" t="s">
        <v>4513</v>
      </c>
      <c r="B1857" s="45" t="s">
        <v>4393</v>
      </c>
      <c r="C1857" s="45" t="s">
        <v>4464</v>
      </c>
      <c r="D1857" s="45" t="s">
        <v>4465</v>
      </c>
      <c r="E1857" s="45" t="s">
        <v>4514</v>
      </c>
      <c r="F1857" s="45" t="s">
        <v>584</v>
      </c>
      <c r="G1857" s="237">
        <f t="shared" si="28"/>
        <v>0</v>
      </c>
    </row>
    <row r="1858" spans="1:7">
      <c r="A1858" s="45" t="s">
        <v>4515</v>
      </c>
      <c r="B1858" s="45" t="s">
        <v>4393</v>
      </c>
      <c r="C1858" s="45" t="s">
        <v>4464</v>
      </c>
      <c r="D1858" s="45" t="s">
        <v>4465</v>
      </c>
      <c r="E1858" s="45" t="s">
        <v>4516</v>
      </c>
      <c r="F1858" s="45" t="s">
        <v>584</v>
      </c>
      <c r="G1858" s="237">
        <f t="shared" ref="G1858:G1921" si="29">IF(ISNA(MATCH(E1858,List04_oktmo_np_range,0)),0,1)</f>
        <v>0</v>
      </c>
    </row>
    <row r="1859" spans="1:7">
      <c r="A1859" s="45" t="s">
        <v>4517</v>
      </c>
      <c r="B1859" s="45" t="s">
        <v>4393</v>
      </c>
      <c r="C1859" s="45" t="s">
        <v>4464</v>
      </c>
      <c r="D1859" s="45" t="s">
        <v>4465</v>
      </c>
      <c r="E1859" s="45" t="s">
        <v>4518</v>
      </c>
      <c r="F1859" s="45" t="s">
        <v>584</v>
      </c>
      <c r="G1859" s="237">
        <f t="shared" si="29"/>
        <v>0</v>
      </c>
    </row>
    <row r="1860" spans="1:7">
      <c r="A1860" s="45" t="s">
        <v>4438</v>
      </c>
      <c r="B1860" s="45" t="s">
        <v>4393</v>
      </c>
      <c r="C1860" s="45" t="s">
        <v>4464</v>
      </c>
      <c r="D1860" s="45" t="s">
        <v>4465</v>
      </c>
      <c r="E1860" s="45" t="s">
        <v>4519</v>
      </c>
      <c r="F1860" s="45" t="s">
        <v>584</v>
      </c>
      <c r="G1860" s="237">
        <f t="shared" si="29"/>
        <v>0</v>
      </c>
    </row>
    <row r="1861" spans="1:7">
      <c r="A1861" s="45" t="s">
        <v>4520</v>
      </c>
      <c r="B1861" s="45" t="s">
        <v>4393</v>
      </c>
      <c r="C1861" s="45" t="s">
        <v>4464</v>
      </c>
      <c r="D1861" s="45" t="s">
        <v>4465</v>
      </c>
      <c r="E1861" s="45" t="s">
        <v>4521</v>
      </c>
      <c r="F1861" s="45" t="s">
        <v>584</v>
      </c>
      <c r="G1861" s="237">
        <f t="shared" si="29"/>
        <v>0</v>
      </c>
    </row>
    <row r="1862" spans="1:7">
      <c r="A1862" s="45" t="s">
        <v>4522</v>
      </c>
      <c r="B1862" s="45" t="s">
        <v>4393</v>
      </c>
      <c r="C1862" s="45" t="s">
        <v>4464</v>
      </c>
      <c r="D1862" s="45" t="s">
        <v>4465</v>
      </c>
      <c r="E1862" s="45" t="s">
        <v>4523</v>
      </c>
      <c r="F1862" s="45" t="s">
        <v>627</v>
      </c>
      <c r="G1862" s="237">
        <f t="shared" si="29"/>
        <v>0</v>
      </c>
    </row>
    <row r="1863" spans="1:7">
      <c r="A1863" s="45" t="s">
        <v>4524</v>
      </c>
      <c r="B1863" s="45" t="s">
        <v>4393</v>
      </c>
      <c r="C1863" s="45" t="s">
        <v>4464</v>
      </c>
      <c r="D1863" s="45" t="s">
        <v>4465</v>
      </c>
      <c r="E1863" s="45" t="s">
        <v>4525</v>
      </c>
      <c r="F1863" s="45" t="s">
        <v>627</v>
      </c>
      <c r="G1863" s="237">
        <f t="shared" si="29"/>
        <v>0</v>
      </c>
    </row>
    <row r="1864" spans="1:7">
      <c r="A1864" s="45" t="s">
        <v>4526</v>
      </c>
      <c r="B1864" s="45" t="s">
        <v>4393</v>
      </c>
      <c r="C1864" s="45" t="s">
        <v>4464</v>
      </c>
      <c r="D1864" s="45" t="s">
        <v>4465</v>
      </c>
      <c r="E1864" s="45" t="s">
        <v>4527</v>
      </c>
      <c r="F1864" s="45" t="s">
        <v>633</v>
      </c>
      <c r="G1864" s="237">
        <f t="shared" si="29"/>
        <v>0</v>
      </c>
    </row>
    <row r="1865" spans="1:7">
      <c r="A1865" s="45" t="s">
        <v>4528</v>
      </c>
      <c r="B1865" s="45" t="s">
        <v>4393</v>
      </c>
      <c r="C1865" s="45" t="s">
        <v>4464</v>
      </c>
      <c r="D1865" s="45" t="s">
        <v>4465</v>
      </c>
      <c r="E1865" s="45" t="s">
        <v>4529</v>
      </c>
      <c r="F1865" s="45" t="s">
        <v>633</v>
      </c>
      <c r="G1865" s="237">
        <f t="shared" si="29"/>
        <v>0</v>
      </c>
    </row>
    <row r="1866" spans="1:7">
      <c r="A1866" s="45" t="s">
        <v>3615</v>
      </c>
      <c r="B1866" s="45" t="s">
        <v>4530</v>
      </c>
      <c r="C1866" s="45" t="s">
        <v>4531</v>
      </c>
      <c r="D1866" s="45" t="s">
        <v>4532</v>
      </c>
      <c r="E1866" s="45" t="s">
        <v>4533</v>
      </c>
      <c r="F1866" s="45" t="s">
        <v>584</v>
      </c>
      <c r="G1866" s="237">
        <f t="shared" si="29"/>
        <v>0</v>
      </c>
    </row>
    <row r="1867" spans="1:7">
      <c r="A1867" s="45" t="s">
        <v>2008</v>
      </c>
      <c r="B1867" s="45" t="s">
        <v>4530</v>
      </c>
      <c r="C1867" s="45" t="s">
        <v>4531</v>
      </c>
      <c r="D1867" s="45" t="s">
        <v>4532</v>
      </c>
      <c r="E1867" s="45" t="s">
        <v>4534</v>
      </c>
      <c r="F1867" s="45" t="s">
        <v>584</v>
      </c>
      <c r="G1867" s="237">
        <f t="shared" si="29"/>
        <v>0</v>
      </c>
    </row>
    <row r="1868" spans="1:7">
      <c r="A1868" s="45" t="s">
        <v>3202</v>
      </c>
      <c r="B1868" s="45" t="s">
        <v>4530</v>
      </c>
      <c r="C1868" s="45" t="s">
        <v>4531</v>
      </c>
      <c r="D1868" s="45" t="s">
        <v>4532</v>
      </c>
      <c r="E1868" s="45" t="s">
        <v>4535</v>
      </c>
      <c r="F1868" s="45" t="s">
        <v>584</v>
      </c>
      <c r="G1868" s="237">
        <f t="shared" si="29"/>
        <v>0</v>
      </c>
    </row>
    <row r="1869" spans="1:7">
      <c r="A1869" s="45" t="s">
        <v>4536</v>
      </c>
      <c r="B1869" s="45" t="s">
        <v>4530</v>
      </c>
      <c r="C1869" s="45" t="s">
        <v>4531</v>
      </c>
      <c r="D1869" s="45" t="s">
        <v>4532</v>
      </c>
      <c r="E1869" s="45" t="s">
        <v>4537</v>
      </c>
      <c r="F1869" s="45" t="s">
        <v>584</v>
      </c>
      <c r="G1869" s="237">
        <f t="shared" si="29"/>
        <v>0</v>
      </c>
    </row>
    <row r="1870" spans="1:7">
      <c r="A1870" s="45" t="s">
        <v>1540</v>
      </c>
      <c r="B1870" s="45" t="s">
        <v>4530</v>
      </c>
      <c r="C1870" s="45" t="s">
        <v>4531</v>
      </c>
      <c r="D1870" s="45" t="s">
        <v>4532</v>
      </c>
      <c r="E1870" s="45" t="s">
        <v>4538</v>
      </c>
      <c r="F1870" s="45" t="s">
        <v>584</v>
      </c>
      <c r="G1870" s="237">
        <f t="shared" si="29"/>
        <v>0</v>
      </c>
    </row>
    <row r="1871" spans="1:7">
      <c r="A1871" s="45" t="s">
        <v>4539</v>
      </c>
      <c r="B1871" s="45" t="s">
        <v>4530</v>
      </c>
      <c r="C1871" s="45" t="s">
        <v>4531</v>
      </c>
      <c r="D1871" s="45" t="s">
        <v>4532</v>
      </c>
      <c r="E1871" s="45" t="s">
        <v>4540</v>
      </c>
      <c r="F1871" s="45" t="s">
        <v>584</v>
      </c>
      <c r="G1871" s="237">
        <f t="shared" si="29"/>
        <v>0</v>
      </c>
    </row>
    <row r="1872" spans="1:7">
      <c r="A1872" s="45" t="s">
        <v>4541</v>
      </c>
      <c r="B1872" s="45" t="s">
        <v>4530</v>
      </c>
      <c r="C1872" s="45" t="s">
        <v>4531</v>
      </c>
      <c r="D1872" s="45" t="s">
        <v>4532</v>
      </c>
      <c r="E1872" s="45" t="s">
        <v>4542</v>
      </c>
      <c r="F1872" s="45" t="s">
        <v>584</v>
      </c>
      <c r="G1872" s="237">
        <f t="shared" si="29"/>
        <v>0</v>
      </c>
    </row>
    <row r="1873" spans="1:7">
      <c r="A1873" s="45" t="s">
        <v>4543</v>
      </c>
      <c r="B1873" s="45" t="s">
        <v>4530</v>
      </c>
      <c r="C1873" s="45" t="s">
        <v>4531</v>
      </c>
      <c r="D1873" s="45" t="s">
        <v>4532</v>
      </c>
      <c r="E1873" s="45" t="s">
        <v>4544</v>
      </c>
      <c r="F1873" s="45" t="s">
        <v>584</v>
      </c>
      <c r="G1873" s="237">
        <f t="shared" si="29"/>
        <v>0</v>
      </c>
    </row>
    <row r="1874" spans="1:7">
      <c r="A1874" s="45" t="s">
        <v>4545</v>
      </c>
      <c r="B1874" s="45" t="s">
        <v>4530</v>
      </c>
      <c r="C1874" s="45" t="s">
        <v>4531</v>
      </c>
      <c r="D1874" s="45" t="s">
        <v>4532</v>
      </c>
      <c r="E1874" s="45" t="s">
        <v>4546</v>
      </c>
      <c r="F1874" s="45" t="s">
        <v>584</v>
      </c>
      <c r="G1874" s="237">
        <f t="shared" si="29"/>
        <v>0</v>
      </c>
    </row>
    <row r="1875" spans="1:7">
      <c r="A1875" s="45" t="s">
        <v>1994</v>
      </c>
      <c r="B1875" s="45" t="s">
        <v>4530</v>
      </c>
      <c r="C1875" s="45" t="s">
        <v>4531</v>
      </c>
      <c r="D1875" s="45" t="s">
        <v>4532</v>
      </c>
      <c r="E1875" s="45" t="s">
        <v>4547</v>
      </c>
      <c r="F1875" s="45" t="s">
        <v>584</v>
      </c>
      <c r="G1875" s="237">
        <f t="shared" si="29"/>
        <v>0</v>
      </c>
    </row>
    <row r="1876" spans="1:7">
      <c r="A1876" s="45" t="s">
        <v>4548</v>
      </c>
      <c r="B1876" s="45" t="s">
        <v>4530</v>
      </c>
      <c r="C1876" s="45" t="s">
        <v>4531</v>
      </c>
      <c r="D1876" s="45" t="s">
        <v>4532</v>
      </c>
      <c r="E1876" s="45" t="s">
        <v>4549</v>
      </c>
      <c r="F1876" s="45" t="s">
        <v>584</v>
      </c>
      <c r="G1876" s="237">
        <f t="shared" si="29"/>
        <v>0</v>
      </c>
    </row>
    <row r="1877" spans="1:7">
      <c r="A1877" s="45" t="s">
        <v>4550</v>
      </c>
      <c r="B1877" s="45" t="s">
        <v>4530</v>
      </c>
      <c r="C1877" s="45" t="s">
        <v>4531</v>
      </c>
      <c r="D1877" s="45" t="s">
        <v>4532</v>
      </c>
      <c r="E1877" s="45" t="s">
        <v>4551</v>
      </c>
      <c r="F1877" s="45" t="s">
        <v>584</v>
      </c>
      <c r="G1877" s="237">
        <f t="shared" si="29"/>
        <v>0</v>
      </c>
    </row>
    <row r="1878" spans="1:7">
      <c r="A1878" s="45" t="s">
        <v>4552</v>
      </c>
      <c r="B1878" s="45" t="s">
        <v>4530</v>
      </c>
      <c r="C1878" s="45" t="s">
        <v>4531</v>
      </c>
      <c r="D1878" s="45" t="s">
        <v>4532</v>
      </c>
      <c r="E1878" s="45" t="s">
        <v>4553</v>
      </c>
      <c r="F1878" s="45" t="s">
        <v>584</v>
      </c>
      <c r="G1878" s="237">
        <f t="shared" si="29"/>
        <v>0</v>
      </c>
    </row>
    <row r="1879" spans="1:7">
      <c r="A1879" s="45" t="s">
        <v>4554</v>
      </c>
      <c r="B1879" s="45" t="s">
        <v>4530</v>
      </c>
      <c r="C1879" s="45" t="s">
        <v>4531</v>
      </c>
      <c r="D1879" s="45" t="s">
        <v>4532</v>
      </c>
      <c r="E1879" s="45" t="s">
        <v>4555</v>
      </c>
      <c r="F1879" s="45" t="s">
        <v>584</v>
      </c>
      <c r="G1879" s="237">
        <f t="shared" si="29"/>
        <v>0</v>
      </c>
    </row>
    <row r="1880" spans="1:7">
      <c r="A1880" s="45" t="s">
        <v>4556</v>
      </c>
      <c r="B1880" s="45" t="s">
        <v>4530</v>
      </c>
      <c r="C1880" s="45" t="s">
        <v>4531</v>
      </c>
      <c r="D1880" s="45" t="s">
        <v>4532</v>
      </c>
      <c r="E1880" s="45" t="s">
        <v>4557</v>
      </c>
      <c r="F1880" s="45" t="s">
        <v>584</v>
      </c>
      <c r="G1880" s="237">
        <f t="shared" si="29"/>
        <v>0</v>
      </c>
    </row>
    <row r="1881" spans="1:7">
      <c r="A1881" s="45" t="s">
        <v>4558</v>
      </c>
      <c r="B1881" s="45" t="s">
        <v>4530</v>
      </c>
      <c r="C1881" s="45" t="s">
        <v>4531</v>
      </c>
      <c r="D1881" s="45" t="s">
        <v>4532</v>
      </c>
      <c r="E1881" s="45" t="s">
        <v>4559</v>
      </c>
      <c r="F1881" s="45" t="s">
        <v>633</v>
      </c>
      <c r="G1881" s="237">
        <f t="shared" si="29"/>
        <v>0</v>
      </c>
    </row>
    <row r="1882" spans="1:7">
      <c r="A1882" s="45" t="s">
        <v>4560</v>
      </c>
      <c r="B1882" s="45" t="s">
        <v>4530</v>
      </c>
      <c r="C1882" s="45" t="s">
        <v>4531</v>
      </c>
      <c r="D1882" s="45" t="s">
        <v>4532</v>
      </c>
      <c r="E1882" s="45" t="s">
        <v>4561</v>
      </c>
      <c r="F1882" s="45" t="s">
        <v>633</v>
      </c>
      <c r="G1882" s="237">
        <f t="shared" si="29"/>
        <v>0</v>
      </c>
    </row>
    <row r="1883" spans="1:7">
      <c r="A1883" s="45" t="s">
        <v>4562</v>
      </c>
      <c r="B1883" s="45" t="s">
        <v>4530</v>
      </c>
      <c r="C1883" s="45" t="s">
        <v>4531</v>
      </c>
      <c r="D1883" s="45" t="s">
        <v>4532</v>
      </c>
      <c r="E1883" s="45" t="s">
        <v>4563</v>
      </c>
      <c r="F1883" s="45" t="s">
        <v>633</v>
      </c>
      <c r="G1883" s="237">
        <f t="shared" si="29"/>
        <v>0</v>
      </c>
    </row>
    <row r="1884" spans="1:7">
      <c r="A1884" s="45" t="s">
        <v>2745</v>
      </c>
      <c r="B1884" s="45" t="s">
        <v>4530</v>
      </c>
      <c r="C1884" s="45" t="s">
        <v>4564</v>
      </c>
      <c r="D1884" s="45" t="s">
        <v>4565</v>
      </c>
      <c r="E1884" s="45" t="s">
        <v>4566</v>
      </c>
      <c r="F1884" s="45" t="s">
        <v>633</v>
      </c>
      <c r="G1884" s="237">
        <f t="shared" si="29"/>
        <v>0</v>
      </c>
    </row>
    <row r="1885" spans="1:7">
      <c r="A1885" s="45" t="s">
        <v>4569</v>
      </c>
      <c r="B1885" s="45" t="s">
        <v>4530</v>
      </c>
      <c r="C1885" s="45" t="s">
        <v>4567</v>
      </c>
      <c r="D1885" s="45" t="s">
        <v>4568</v>
      </c>
      <c r="E1885" s="45" t="s">
        <v>4570</v>
      </c>
      <c r="F1885" s="45" t="s">
        <v>584</v>
      </c>
      <c r="G1885" s="237">
        <f t="shared" si="29"/>
        <v>0</v>
      </c>
    </row>
    <row r="1886" spans="1:7">
      <c r="A1886" s="45" t="s">
        <v>4572</v>
      </c>
      <c r="B1886" s="45" t="s">
        <v>4530</v>
      </c>
      <c r="C1886" s="45" t="s">
        <v>4567</v>
      </c>
      <c r="D1886" s="45" t="s">
        <v>4571</v>
      </c>
      <c r="E1886" s="45" t="s">
        <v>4573</v>
      </c>
      <c r="F1886" s="45" t="s">
        <v>584</v>
      </c>
      <c r="G1886" s="237">
        <f t="shared" si="29"/>
        <v>0</v>
      </c>
    </row>
    <row r="1887" spans="1:7">
      <c r="A1887" s="45" t="s">
        <v>4574</v>
      </c>
      <c r="B1887" s="45" t="s">
        <v>4530</v>
      </c>
      <c r="C1887" s="45" t="s">
        <v>4567</v>
      </c>
      <c r="D1887" s="45" t="s">
        <v>4571</v>
      </c>
      <c r="E1887" s="45" t="s">
        <v>4575</v>
      </c>
      <c r="F1887" s="45" t="s">
        <v>584</v>
      </c>
      <c r="G1887" s="237">
        <f t="shared" si="29"/>
        <v>0</v>
      </c>
    </row>
    <row r="1888" spans="1:7">
      <c r="A1888" s="45" t="s">
        <v>4576</v>
      </c>
      <c r="B1888" s="45" t="s">
        <v>4530</v>
      </c>
      <c r="C1888" s="45" t="s">
        <v>4567</v>
      </c>
      <c r="D1888" s="45" t="s">
        <v>4571</v>
      </c>
      <c r="E1888" s="45" t="s">
        <v>4577</v>
      </c>
      <c r="F1888" s="45" t="s">
        <v>584</v>
      </c>
      <c r="G1888" s="237">
        <f t="shared" si="29"/>
        <v>0</v>
      </c>
    </row>
    <row r="1889" spans="1:7">
      <c r="A1889" s="45" t="s">
        <v>4578</v>
      </c>
      <c r="B1889" s="45" t="s">
        <v>4530</v>
      </c>
      <c r="C1889" s="45" t="s">
        <v>4567</v>
      </c>
      <c r="D1889" s="45" t="s">
        <v>4568</v>
      </c>
      <c r="E1889" s="45" t="s">
        <v>4579</v>
      </c>
      <c r="F1889" s="45" t="s">
        <v>584</v>
      </c>
      <c r="G1889" s="237">
        <f t="shared" si="29"/>
        <v>0</v>
      </c>
    </row>
    <row r="1890" spans="1:7">
      <c r="A1890" s="45" t="s">
        <v>4580</v>
      </c>
      <c r="B1890" s="45" t="s">
        <v>4530</v>
      </c>
      <c r="C1890" s="45" t="s">
        <v>4567</v>
      </c>
      <c r="D1890" s="45" t="s">
        <v>4568</v>
      </c>
      <c r="E1890" s="45" t="s">
        <v>4581</v>
      </c>
      <c r="F1890" s="45" t="s">
        <v>584</v>
      </c>
      <c r="G1890" s="237">
        <f t="shared" si="29"/>
        <v>0</v>
      </c>
    </row>
    <row r="1891" spans="1:7">
      <c r="A1891" s="45" t="s">
        <v>4582</v>
      </c>
      <c r="B1891" s="45" t="s">
        <v>4530</v>
      </c>
      <c r="C1891" s="45" t="s">
        <v>4567</v>
      </c>
      <c r="D1891" s="45" t="s">
        <v>4571</v>
      </c>
      <c r="E1891" s="45" t="s">
        <v>4583</v>
      </c>
      <c r="F1891" s="45" t="s">
        <v>584</v>
      </c>
      <c r="G1891" s="237">
        <f t="shared" si="29"/>
        <v>0</v>
      </c>
    </row>
    <row r="1892" spans="1:7">
      <c r="A1892" s="45" t="s">
        <v>4584</v>
      </c>
      <c r="B1892" s="45" t="s">
        <v>4530</v>
      </c>
      <c r="C1892" s="45" t="s">
        <v>4567</v>
      </c>
      <c r="D1892" s="45" t="s">
        <v>4571</v>
      </c>
      <c r="E1892" s="45" t="s">
        <v>4585</v>
      </c>
      <c r="F1892" s="45" t="s">
        <v>584</v>
      </c>
      <c r="G1892" s="237">
        <f t="shared" si="29"/>
        <v>0</v>
      </c>
    </row>
    <row r="1893" spans="1:7">
      <c r="A1893" s="45" t="s">
        <v>1942</v>
      </c>
      <c r="B1893" s="45" t="s">
        <v>4530</v>
      </c>
      <c r="C1893" s="45" t="s">
        <v>4567</v>
      </c>
      <c r="D1893" s="45" t="s">
        <v>4568</v>
      </c>
      <c r="E1893" s="45" t="s">
        <v>4586</v>
      </c>
      <c r="F1893" s="45" t="s">
        <v>584</v>
      </c>
      <c r="G1893" s="237">
        <f t="shared" si="29"/>
        <v>0</v>
      </c>
    </row>
    <row r="1894" spans="1:7">
      <c r="A1894" s="45" t="s">
        <v>4587</v>
      </c>
      <c r="B1894" s="45" t="s">
        <v>4530</v>
      </c>
      <c r="C1894" s="45" t="s">
        <v>4567</v>
      </c>
      <c r="D1894" s="45" t="s">
        <v>4568</v>
      </c>
      <c r="E1894" s="45" t="s">
        <v>4588</v>
      </c>
      <c r="F1894" s="45" t="s">
        <v>584</v>
      </c>
      <c r="G1894" s="237">
        <f t="shared" si="29"/>
        <v>0</v>
      </c>
    </row>
    <row r="1895" spans="1:7">
      <c r="A1895" s="45" t="s">
        <v>4589</v>
      </c>
      <c r="B1895" s="45" t="s">
        <v>4530</v>
      </c>
      <c r="C1895" s="45" t="s">
        <v>4567</v>
      </c>
      <c r="D1895" s="45" t="s">
        <v>4568</v>
      </c>
      <c r="E1895" s="45" t="s">
        <v>4590</v>
      </c>
      <c r="F1895" s="45" t="s">
        <v>584</v>
      </c>
      <c r="G1895" s="237">
        <f t="shared" si="29"/>
        <v>0</v>
      </c>
    </row>
    <row r="1896" spans="1:7">
      <c r="A1896" s="45" t="s">
        <v>4591</v>
      </c>
      <c r="B1896" s="45" t="s">
        <v>4530</v>
      </c>
      <c r="C1896" s="45" t="s">
        <v>4567</v>
      </c>
      <c r="D1896" s="45" t="s">
        <v>4571</v>
      </c>
      <c r="E1896" s="45" t="s">
        <v>4592</v>
      </c>
      <c r="F1896" s="45" t="s">
        <v>584</v>
      </c>
      <c r="G1896" s="237">
        <f t="shared" si="29"/>
        <v>0</v>
      </c>
    </row>
    <row r="1897" spans="1:7">
      <c r="A1897" s="45" t="s">
        <v>4593</v>
      </c>
      <c r="B1897" s="45" t="s">
        <v>4530</v>
      </c>
      <c r="C1897" s="45" t="s">
        <v>4567</v>
      </c>
      <c r="D1897" s="45" t="s">
        <v>4568</v>
      </c>
      <c r="E1897" s="45" t="s">
        <v>4594</v>
      </c>
      <c r="F1897" s="45" t="s">
        <v>584</v>
      </c>
      <c r="G1897" s="237">
        <f t="shared" si="29"/>
        <v>0</v>
      </c>
    </row>
    <row r="1898" spans="1:7">
      <c r="A1898" s="45" t="s">
        <v>4595</v>
      </c>
      <c r="B1898" s="45" t="s">
        <v>4530</v>
      </c>
      <c r="C1898" s="45" t="s">
        <v>4567</v>
      </c>
      <c r="D1898" s="45" t="s">
        <v>4568</v>
      </c>
      <c r="E1898" s="45" t="s">
        <v>4596</v>
      </c>
      <c r="F1898" s="45" t="s">
        <v>584</v>
      </c>
      <c r="G1898" s="237">
        <f t="shared" si="29"/>
        <v>0</v>
      </c>
    </row>
    <row r="1899" spans="1:7">
      <c r="A1899" s="45" t="s">
        <v>4597</v>
      </c>
      <c r="B1899" s="45" t="s">
        <v>4530</v>
      </c>
      <c r="C1899" s="45" t="s">
        <v>4567</v>
      </c>
      <c r="D1899" s="45" t="s">
        <v>4568</v>
      </c>
      <c r="E1899" s="45" t="s">
        <v>4598</v>
      </c>
      <c r="F1899" s="45" t="s">
        <v>584</v>
      </c>
      <c r="G1899" s="237">
        <f t="shared" si="29"/>
        <v>0</v>
      </c>
    </row>
    <row r="1900" spans="1:7">
      <c r="A1900" s="45" t="s">
        <v>4599</v>
      </c>
      <c r="B1900" s="45" t="s">
        <v>4530</v>
      </c>
      <c r="C1900" s="45" t="s">
        <v>4567</v>
      </c>
      <c r="D1900" s="45" t="s">
        <v>4571</v>
      </c>
      <c r="E1900" s="45" t="s">
        <v>4600</v>
      </c>
      <c r="F1900" s="45" t="s">
        <v>584</v>
      </c>
      <c r="G1900" s="237">
        <f t="shared" si="29"/>
        <v>0</v>
      </c>
    </row>
    <row r="1901" spans="1:7">
      <c r="A1901" s="45" t="s">
        <v>4601</v>
      </c>
      <c r="B1901" s="45" t="s">
        <v>4530</v>
      </c>
      <c r="C1901" s="45" t="s">
        <v>4567</v>
      </c>
      <c r="D1901" s="45" t="s">
        <v>4571</v>
      </c>
      <c r="E1901" s="45" t="s">
        <v>4602</v>
      </c>
      <c r="F1901" s="45" t="s">
        <v>584</v>
      </c>
      <c r="G1901" s="237">
        <f t="shared" si="29"/>
        <v>0</v>
      </c>
    </row>
    <row r="1902" spans="1:7">
      <c r="A1902" s="45" t="s">
        <v>4603</v>
      </c>
      <c r="B1902" s="45" t="s">
        <v>4530</v>
      </c>
      <c r="C1902" s="45" t="s">
        <v>4567</v>
      </c>
      <c r="D1902" s="45" t="s">
        <v>4571</v>
      </c>
      <c r="E1902" s="45" t="s">
        <v>4604</v>
      </c>
      <c r="F1902" s="45" t="s">
        <v>584</v>
      </c>
      <c r="G1902" s="237">
        <f t="shared" si="29"/>
        <v>0</v>
      </c>
    </row>
    <row r="1903" spans="1:7">
      <c r="A1903" s="45" t="s">
        <v>4605</v>
      </c>
      <c r="B1903" s="45" t="s">
        <v>4530</v>
      </c>
      <c r="C1903" s="45" t="s">
        <v>4567</v>
      </c>
      <c r="D1903" s="45" t="s">
        <v>4571</v>
      </c>
      <c r="E1903" s="45" t="s">
        <v>4606</v>
      </c>
      <c r="F1903" s="45" t="s">
        <v>584</v>
      </c>
      <c r="G1903" s="237">
        <f t="shared" si="29"/>
        <v>0</v>
      </c>
    </row>
    <row r="1904" spans="1:7">
      <c r="A1904" s="45" t="s">
        <v>4607</v>
      </c>
      <c r="B1904" s="45" t="s">
        <v>4530</v>
      </c>
      <c r="C1904" s="45" t="s">
        <v>4567</v>
      </c>
      <c r="D1904" s="45" t="s">
        <v>4571</v>
      </c>
      <c r="E1904" s="45" t="s">
        <v>4608</v>
      </c>
      <c r="F1904" s="45" t="s">
        <v>584</v>
      </c>
      <c r="G1904" s="237">
        <f t="shared" si="29"/>
        <v>0</v>
      </c>
    </row>
    <row r="1905" spans="1:7">
      <c r="A1905" s="45" t="s">
        <v>4609</v>
      </c>
      <c r="B1905" s="45" t="s">
        <v>4530</v>
      </c>
      <c r="C1905" s="45" t="s">
        <v>4567</v>
      </c>
      <c r="D1905" s="45" t="s">
        <v>4568</v>
      </c>
      <c r="E1905" s="45" t="s">
        <v>4610</v>
      </c>
      <c r="F1905" s="45" t="s">
        <v>584</v>
      </c>
      <c r="G1905" s="237">
        <f t="shared" si="29"/>
        <v>0</v>
      </c>
    </row>
    <row r="1906" spans="1:7">
      <c r="A1906" s="45" t="s">
        <v>1994</v>
      </c>
      <c r="B1906" s="45" t="s">
        <v>4530</v>
      </c>
      <c r="C1906" s="45" t="s">
        <v>4567</v>
      </c>
      <c r="D1906" s="45" t="s">
        <v>4568</v>
      </c>
      <c r="E1906" s="45" t="s">
        <v>4611</v>
      </c>
      <c r="F1906" s="45" t="s">
        <v>584</v>
      </c>
      <c r="G1906" s="237">
        <f t="shared" si="29"/>
        <v>0</v>
      </c>
    </row>
    <row r="1907" spans="1:7">
      <c r="A1907" s="45" t="s">
        <v>4612</v>
      </c>
      <c r="B1907" s="45" t="s">
        <v>4530</v>
      </c>
      <c r="C1907" s="45" t="s">
        <v>4567</v>
      </c>
      <c r="D1907" s="45" t="s">
        <v>4568</v>
      </c>
      <c r="E1907" s="45" t="s">
        <v>4613</v>
      </c>
      <c r="F1907" s="45" t="s">
        <v>584</v>
      </c>
      <c r="G1907" s="237">
        <f t="shared" si="29"/>
        <v>0</v>
      </c>
    </row>
    <row r="1908" spans="1:7">
      <c r="A1908" s="45" t="s">
        <v>2012</v>
      </c>
      <c r="B1908" s="45" t="s">
        <v>4530</v>
      </c>
      <c r="C1908" s="45" t="s">
        <v>4567</v>
      </c>
      <c r="D1908" s="45" t="s">
        <v>4571</v>
      </c>
      <c r="E1908" s="45" t="s">
        <v>4614</v>
      </c>
      <c r="F1908" s="45" t="s">
        <v>627</v>
      </c>
      <c r="G1908" s="237">
        <f t="shared" si="29"/>
        <v>0</v>
      </c>
    </row>
    <row r="1909" spans="1:7">
      <c r="A1909" s="45" t="s">
        <v>4615</v>
      </c>
      <c r="B1909" s="45" t="s">
        <v>4530</v>
      </c>
      <c r="C1909" s="45" t="s">
        <v>4567</v>
      </c>
      <c r="D1909" s="45" t="s">
        <v>4571</v>
      </c>
      <c r="E1909" s="45" t="s">
        <v>4616</v>
      </c>
      <c r="F1909" s="45" t="s">
        <v>630</v>
      </c>
      <c r="G1909" s="237">
        <f t="shared" si="29"/>
        <v>0</v>
      </c>
    </row>
    <row r="1910" spans="1:7">
      <c r="A1910" s="45" t="s">
        <v>4617</v>
      </c>
      <c r="B1910" s="45" t="s">
        <v>4530</v>
      </c>
      <c r="C1910" s="45" t="s">
        <v>4567</v>
      </c>
      <c r="D1910" s="45" t="s">
        <v>4571</v>
      </c>
      <c r="E1910" s="45" t="s">
        <v>4618</v>
      </c>
      <c r="F1910" s="45" t="s">
        <v>633</v>
      </c>
      <c r="G1910" s="237">
        <f t="shared" si="29"/>
        <v>0</v>
      </c>
    </row>
    <row r="1911" spans="1:7">
      <c r="A1911" s="45" t="s">
        <v>4619</v>
      </c>
      <c r="B1911" s="45" t="s">
        <v>4530</v>
      </c>
      <c r="C1911" s="45" t="s">
        <v>4567</v>
      </c>
      <c r="D1911" s="45" t="s">
        <v>4568</v>
      </c>
      <c r="E1911" s="45" t="s">
        <v>4620</v>
      </c>
      <c r="F1911" s="45" t="s">
        <v>633</v>
      </c>
      <c r="G1911" s="237">
        <f t="shared" si="29"/>
        <v>0</v>
      </c>
    </row>
    <row r="1912" spans="1:7">
      <c r="A1912" s="45" t="s">
        <v>4621</v>
      </c>
      <c r="B1912" s="45" t="s">
        <v>4530</v>
      </c>
      <c r="C1912" s="45" t="s">
        <v>4567</v>
      </c>
      <c r="D1912" s="45" t="s">
        <v>4568</v>
      </c>
      <c r="E1912" s="45" t="s">
        <v>4622</v>
      </c>
      <c r="F1912" s="45" t="s">
        <v>633</v>
      </c>
      <c r="G1912" s="237">
        <f t="shared" si="29"/>
        <v>0</v>
      </c>
    </row>
    <row r="1913" spans="1:7">
      <c r="A1913" s="45" t="s">
        <v>4623</v>
      </c>
      <c r="B1913" s="45" t="s">
        <v>4530</v>
      </c>
      <c r="C1913" s="45" t="s">
        <v>4567</v>
      </c>
      <c r="D1913" s="45" t="s">
        <v>4568</v>
      </c>
      <c r="E1913" s="45" t="s">
        <v>4624</v>
      </c>
      <c r="F1913" s="45" t="s">
        <v>633</v>
      </c>
      <c r="G1913" s="237">
        <f t="shared" si="29"/>
        <v>0</v>
      </c>
    </row>
    <row r="1914" spans="1:7">
      <c r="A1914" s="45" t="s">
        <v>4452</v>
      </c>
      <c r="B1914" s="45" t="s">
        <v>4625</v>
      </c>
      <c r="C1914" s="45" t="s">
        <v>4626</v>
      </c>
      <c r="D1914" s="45" t="s">
        <v>4627</v>
      </c>
      <c r="E1914" s="45" t="s">
        <v>4628</v>
      </c>
      <c r="F1914" s="45" t="s">
        <v>584</v>
      </c>
      <c r="G1914" s="237">
        <f t="shared" si="29"/>
        <v>0</v>
      </c>
    </row>
    <row r="1915" spans="1:7">
      <c r="A1915" s="45" t="s">
        <v>4629</v>
      </c>
      <c r="B1915" s="45" t="s">
        <v>4625</v>
      </c>
      <c r="C1915" s="45" t="s">
        <v>4626</v>
      </c>
      <c r="D1915" s="45" t="s">
        <v>4627</v>
      </c>
      <c r="E1915" s="45" t="s">
        <v>4630</v>
      </c>
      <c r="F1915" s="45" t="s">
        <v>630</v>
      </c>
      <c r="G1915" s="237">
        <f t="shared" si="29"/>
        <v>0</v>
      </c>
    </row>
    <row r="1916" spans="1:7">
      <c r="A1916" s="45" t="s">
        <v>4633</v>
      </c>
      <c r="B1916" s="45" t="s">
        <v>4625</v>
      </c>
      <c r="C1916" s="45" t="s">
        <v>4631</v>
      </c>
      <c r="D1916" s="45" t="s">
        <v>4632</v>
      </c>
      <c r="E1916" s="45" t="s">
        <v>4634</v>
      </c>
      <c r="F1916" s="45" t="s">
        <v>584</v>
      </c>
      <c r="G1916" s="237">
        <f t="shared" si="29"/>
        <v>0</v>
      </c>
    </row>
    <row r="1917" spans="1:7">
      <c r="A1917" s="45" t="s">
        <v>2312</v>
      </c>
      <c r="B1917" s="45" t="s">
        <v>4625</v>
      </c>
      <c r="C1917" s="45" t="s">
        <v>4631</v>
      </c>
      <c r="D1917" s="45" t="s">
        <v>4632</v>
      </c>
      <c r="E1917" s="45" t="s">
        <v>4635</v>
      </c>
      <c r="F1917" s="45" t="s">
        <v>584</v>
      </c>
      <c r="G1917" s="237">
        <f t="shared" si="29"/>
        <v>0</v>
      </c>
    </row>
    <row r="1918" spans="1:7">
      <c r="A1918" s="45" t="s">
        <v>4636</v>
      </c>
      <c r="B1918" s="45" t="s">
        <v>4625</v>
      </c>
      <c r="C1918" s="45" t="s">
        <v>4631</v>
      </c>
      <c r="D1918" s="45" t="s">
        <v>4632</v>
      </c>
      <c r="E1918" s="45" t="s">
        <v>4637</v>
      </c>
      <c r="F1918" s="45" t="s">
        <v>584</v>
      </c>
      <c r="G1918" s="237">
        <f t="shared" si="29"/>
        <v>0</v>
      </c>
    </row>
    <row r="1919" spans="1:7">
      <c r="A1919" s="45" t="s">
        <v>4638</v>
      </c>
      <c r="B1919" s="45" t="s">
        <v>4625</v>
      </c>
      <c r="C1919" s="45" t="s">
        <v>4631</v>
      </c>
      <c r="D1919" s="45" t="s">
        <v>4632</v>
      </c>
      <c r="E1919" s="45" t="s">
        <v>4639</v>
      </c>
      <c r="F1919" s="45" t="s">
        <v>584</v>
      </c>
      <c r="G1919" s="237">
        <f t="shared" si="29"/>
        <v>0</v>
      </c>
    </row>
    <row r="1920" spans="1:7">
      <c r="A1920" s="45" t="s">
        <v>4640</v>
      </c>
      <c r="B1920" s="45" t="s">
        <v>4625</v>
      </c>
      <c r="C1920" s="45" t="s">
        <v>4631</v>
      </c>
      <c r="D1920" s="45" t="s">
        <v>4632</v>
      </c>
      <c r="E1920" s="45" t="s">
        <v>4641</v>
      </c>
      <c r="F1920" s="45" t="s">
        <v>627</v>
      </c>
      <c r="G1920" s="237">
        <f t="shared" si="29"/>
        <v>0</v>
      </c>
    </row>
    <row r="1921" spans="1:7">
      <c r="A1921" s="45" t="s">
        <v>4642</v>
      </c>
      <c r="B1921" s="45" t="s">
        <v>4625</v>
      </c>
      <c r="C1921" s="45" t="s">
        <v>4631</v>
      </c>
      <c r="D1921" s="45" t="s">
        <v>4632</v>
      </c>
      <c r="E1921" s="45" t="s">
        <v>4643</v>
      </c>
      <c r="F1921" s="45" t="s">
        <v>2549</v>
      </c>
      <c r="G1921" s="237">
        <f t="shared" si="29"/>
        <v>0</v>
      </c>
    </row>
    <row r="1922" spans="1:7">
      <c r="A1922" s="45" t="s">
        <v>4646</v>
      </c>
      <c r="B1922" s="45" t="s">
        <v>4625</v>
      </c>
      <c r="C1922" s="45" t="s">
        <v>4644</v>
      </c>
      <c r="D1922" s="45" t="s">
        <v>4645</v>
      </c>
      <c r="E1922" s="45" t="s">
        <v>4647</v>
      </c>
      <c r="F1922" s="45" t="s">
        <v>584</v>
      </c>
      <c r="G1922" s="237">
        <f t="shared" ref="G1922:G1985" si="30">IF(ISNA(MATCH(E1922,List04_oktmo_np_range,0)),0,1)</f>
        <v>0</v>
      </c>
    </row>
    <row r="1923" spans="1:7">
      <c r="A1923" s="45" t="s">
        <v>4648</v>
      </c>
      <c r="B1923" s="45" t="s">
        <v>4625</v>
      </c>
      <c r="C1923" s="45" t="s">
        <v>4644</v>
      </c>
      <c r="D1923" s="45" t="s">
        <v>4645</v>
      </c>
      <c r="E1923" s="45" t="s">
        <v>4649</v>
      </c>
      <c r="F1923" s="45" t="s">
        <v>584</v>
      </c>
      <c r="G1923" s="237">
        <f t="shared" si="30"/>
        <v>0</v>
      </c>
    </row>
    <row r="1924" spans="1:7">
      <c r="A1924" s="45" t="s">
        <v>4650</v>
      </c>
      <c r="B1924" s="45" t="s">
        <v>4625</v>
      </c>
      <c r="C1924" s="45" t="s">
        <v>4644</v>
      </c>
      <c r="D1924" s="45" t="s">
        <v>4645</v>
      </c>
      <c r="E1924" s="45" t="s">
        <v>4651</v>
      </c>
      <c r="F1924" s="45" t="s">
        <v>584</v>
      </c>
      <c r="G1924" s="237">
        <f t="shared" si="30"/>
        <v>0</v>
      </c>
    </row>
    <row r="1925" spans="1:7">
      <c r="A1925" s="45" t="s">
        <v>4652</v>
      </c>
      <c r="B1925" s="45" t="s">
        <v>4625</v>
      </c>
      <c r="C1925" s="45" t="s">
        <v>4644</v>
      </c>
      <c r="D1925" s="45" t="s">
        <v>4645</v>
      </c>
      <c r="E1925" s="45" t="s">
        <v>4653</v>
      </c>
      <c r="F1925" s="45" t="s">
        <v>584</v>
      </c>
      <c r="G1925" s="237">
        <f t="shared" si="30"/>
        <v>0</v>
      </c>
    </row>
    <row r="1926" spans="1:7">
      <c r="A1926" s="45" t="s">
        <v>4654</v>
      </c>
      <c r="B1926" s="45" t="s">
        <v>4625</v>
      </c>
      <c r="C1926" s="45" t="s">
        <v>4644</v>
      </c>
      <c r="D1926" s="45" t="s">
        <v>4645</v>
      </c>
      <c r="E1926" s="45" t="s">
        <v>4655</v>
      </c>
      <c r="F1926" s="45" t="s">
        <v>584</v>
      </c>
      <c r="G1926" s="237">
        <f t="shared" si="30"/>
        <v>0</v>
      </c>
    </row>
    <row r="1927" spans="1:7">
      <c r="A1927" s="45" t="s">
        <v>4656</v>
      </c>
      <c r="B1927" s="45" t="s">
        <v>4625</v>
      </c>
      <c r="C1927" s="45" t="s">
        <v>4644</v>
      </c>
      <c r="D1927" s="45" t="s">
        <v>4645</v>
      </c>
      <c r="E1927" s="45" t="s">
        <v>4657</v>
      </c>
      <c r="F1927" s="45" t="s">
        <v>584</v>
      </c>
      <c r="G1927" s="237">
        <f t="shared" si="30"/>
        <v>0</v>
      </c>
    </row>
    <row r="1928" spans="1:7">
      <c r="A1928" s="45" t="s">
        <v>4658</v>
      </c>
      <c r="B1928" s="45" t="s">
        <v>4625</v>
      </c>
      <c r="C1928" s="45" t="s">
        <v>4644</v>
      </c>
      <c r="D1928" s="45" t="s">
        <v>4645</v>
      </c>
      <c r="E1928" s="45" t="s">
        <v>4659</v>
      </c>
      <c r="F1928" s="45" t="s">
        <v>584</v>
      </c>
      <c r="G1928" s="237">
        <f t="shared" si="30"/>
        <v>0</v>
      </c>
    </row>
    <row r="1929" spans="1:7">
      <c r="A1929" s="45" t="s">
        <v>4660</v>
      </c>
      <c r="B1929" s="45" t="s">
        <v>4625</v>
      </c>
      <c r="C1929" s="45" t="s">
        <v>4644</v>
      </c>
      <c r="D1929" s="45" t="s">
        <v>4645</v>
      </c>
      <c r="E1929" s="45" t="s">
        <v>4661</v>
      </c>
      <c r="F1929" s="45" t="s">
        <v>584</v>
      </c>
      <c r="G1929" s="237">
        <f t="shared" si="30"/>
        <v>0</v>
      </c>
    </row>
    <row r="1930" spans="1:7">
      <c r="A1930" s="45" t="s">
        <v>4662</v>
      </c>
      <c r="B1930" s="45" t="s">
        <v>4625</v>
      </c>
      <c r="C1930" s="45" t="s">
        <v>4644</v>
      </c>
      <c r="D1930" s="45" t="s">
        <v>4645</v>
      </c>
      <c r="E1930" s="45" t="s">
        <v>4663</v>
      </c>
      <c r="F1930" s="45" t="s">
        <v>627</v>
      </c>
      <c r="G1930" s="237">
        <f t="shared" si="30"/>
        <v>0</v>
      </c>
    </row>
    <row r="1931" spans="1:7">
      <c r="A1931" s="45" t="s">
        <v>4664</v>
      </c>
      <c r="B1931" s="45" t="s">
        <v>4625</v>
      </c>
      <c r="C1931" s="45" t="s">
        <v>4644</v>
      </c>
      <c r="D1931" s="45" t="s">
        <v>4645</v>
      </c>
      <c r="E1931" s="45" t="s">
        <v>4665</v>
      </c>
      <c r="F1931" s="45" t="s">
        <v>633</v>
      </c>
      <c r="G1931" s="237">
        <f t="shared" si="30"/>
        <v>0</v>
      </c>
    </row>
    <row r="1932" spans="1:7">
      <c r="A1932" s="45" t="s">
        <v>4668</v>
      </c>
      <c r="B1932" s="45" t="s">
        <v>4625</v>
      </c>
      <c r="C1932" s="45" t="s">
        <v>4666</v>
      </c>
      <c r="D1932" s="45" t="s">
        <v>4667</v>
      </c>
      <c r="E1932" s="45" t="s">
        <v>4669</v>
      </c>
      <c r="F1932" s="45" t="s">
        <v>584</v>
      </c>
      <c r="G1932" s="237">
        <f t="shared" si="30"/>
        <v>0</v>
      </c>
    </row>
    <row r="1933" spans="1:7">
      <c r="A1933" s="45" t="s">
        <v>1235</v>
      </c>
      <c r="B1933" s="45" t="s">
        <v>4625</v>
      </c>
      <c r="C1933" s="45" t="s">
        <v>4666</v>
      </c>
      <c r="D1933" s="45" t="s">
        <v>4667</v>
      </c>
      <c r="E1933" s="45" t="s">
        <v>4670</v>
      </c>
      <c r="F1933" s="45" t="s">
        <v>584</v>
      </c>
      <c r="G1933" s="237">
        <f t="shared" si="30"/>
        <v>0</v>
      </c>
    </row>
    <row r="1934" spans="1:7">
      <c r="A1934" s="45" t="s">
        <v>4671</v>
      </c>
      <c r="B1934" s="45" t="s">
        <v>4625</v>
      </c>
      <c r="C1934" s="45" t="s">
        <v>4666</v>
      </c>
      <c r="D1934" s="45" t="s">
        <v>4667</v>
      </c>
      <c r="E1934" s="45" t="s">
        <v>4672</v>
      </c>
      <c r="F1934" s="45" t="s">
        <v>584</v>
      </c>
      <c r="G1934" s="237">
        <f t="shared" si="30"/>
        <v>0</v>
      </c>
    </row>
    <row r="1935" spans="1:7">
      <c r="A1935" s="45" t="s">
        <v>4673</v>
      </c>
      <c r="B1935" s="45" t="s">
        <v>4625</v>
      </c>
      <c r="C1935" s="45" t="s">
        <v>4666</v>
      </c>
      <c r="D1935" s="45" t="s">
        <v>4667</v>
      </c>
      <c r="E1935" s="45" t="s">
        <v>4674</v>
      </c>
      <c r="F1935" s="45" t="s">
        <v>584</v>
      </c>
      <c r="G1935" s="237">
        <f t="shared" si="30"/>
        <v>0</v>
      </c>
    </row>
    <row r="1936" spans="1:7">
      <c r="A1936" s="45" t="s">
        <v>4675</v>
      </c>
      <c r="B1936" s="45" t="s">
        <v>4625</v>
      </c>
      <c r="C1936" s="45" t="s">
        <v>4666</v>
      </c>
      <c r="D1936" s="45" t="s">
        <v>4667</v>
      </c>
      <c r="E1936" s="45" t="s">
        <v>4676</v>
      </c>
      <c r="F1936" s="45" t="s">
        <v>584</v>
      </c>
      <c r="G1936" s="237">
        <f t="shared" si="30"/>
        <v>0</v>
      </c>
    </row>
    <row r="1937" spans="1:7">
      <c r="A1937" s="45" t="s">
        <v>4677</v>
      </c>
      <c r="B1937" s="45" t="s">
        <v>4625</v>
      </c>
      <c r="C1937" s="45" t="s">
        <v>4666</v>
      </c>
      <c r="D1937" s="45" t="s">
        <v>4667</v>
      </c>
      <c r="E1937" s="45" t="s">
        <v>4678</v>
      </c>
      <c r="F1937" s="45" t="s">
        <v>633</v>
      </c>
      <c r="G1937" s="237">
        <f t="shared" si="30"/>
        <v>0</v>
      </c>
    </row>
    <row r="1938" spans="1:7">
      <c r="A1938" s="45" t="s">
        <v>4679</v>
      </c>
      <c r="B1938" s="45" t="s">
        <v>4625</v>
      </c>
      <c r="C1938" s="45" t="s">
        <v>4666</v>
      </c>
      <c r="D1938" s="45" t="s">
        <v>4667</v>
      </c>
      <c r="E1938" s="45" t="s">
        <v>4680</v>
      </c>
      <c r="F1938" s="45" t="s">
        <v>633</v>
      </c>
      <c r="G1938" s="237">
        <f t="shared" si="30"/>
        <v>0</v>
      </c>
    </row>
    <row r="1939" spans="1:7">
      <c r="A1939" s="45" t="s">
        <v>4681</v>
      </c>
      <c r="B1939" s="45" t="s">
        <v>4625</v>
      </c>
      <c r="C1939" s="45" t="s">
        <v>4666</v>
      </c>
      <c r="D1939" s="45" t="s">
        <v>4667</v>
      </c>
      <c r="E1939" s="45" t="s">
        <v>4682</v>
      </c>
      <c r="F1939" s="45" t="s">
        <v>633</v>
      </c>
      <c r="G1939" s="237">
        <f t="shared" si="30"/>
        <v>0</v>
      </c>
    </row>
    <row r="1940" spans="1:7">
      <c r="A1940" s="45" t="s">
        <v>4685</v>
      </c>
      <c r="B1940" s="45" t="s">
        <v>4625</v>
      </c>
      <c r="C1940" s="45" t="s">
        <v>4683</v>
      </c>
      <c r="D1940" s="45" t="s">
        <v>4684</v>
      </c>
      <c r="E1940" s="45" t="s">
        <v>4686</v>
      </c>
      <c r="F1940" s="45" t="s">
        <v>584</v>
      </c>
      <c r="G1940" s="237">
        <f t="shared" si="30"/>
        <v>0</v>
      </c>
    </row>
    <row r="1941" spans="1:7">
      <c r="A1941" s="45" t="s">
        <v>4687</v>
      </c>
      <c r="B1941" s="45" t="s">
        <v>4625</v>
      </c>
      <c r="C1941" s="45" t="s">
        <v>4683</v>
      </c>
      <c r="D1941" s="45" t="s">
        <v>4684</v>
      </c>
      <c r="E1941" s="45" t="s">
        <v>4688</v>
      </c>
      <c r="F1941" s="45" t="s">
        <v>584</v>
      </c>
      <c r="G1941" s="237">
        <f t="shared" si="30"/>
        <v>0</v>
      </c>
    </row>
    <row r="1942" spans="1:7">
      <c r="A1942" s="45" t="s">
        <v>4689</v>
      </c>
      <c r="B1942" s="45" t="s">
        <v>4625</v>
      </c>
      <c r="C1942" s="45" t="s">
        <v>4683</v>
      </c>
      <c r="D1942" s="45" t="s">
        <v>4684</v>
      </c>
      <c r="E1942" s="45" t="s">
        <v>4690</v>
      </c>
      <c r="F1942" s="45" t="s">
        <v>584</v>
      </c>
      <c r="G1942" s="237">
        <f t="shared" si="30"/>
        <v>0</v>
      </c>
    </row>
    <row r="1943" spans="1:7">
      <c r="A1943" s="45" t="s">
        <v>4691</v>
      </c>
      <c r="B1943" s="45" t="s">
        <v>4625</v>
      </c>
      <c r="C1943" s="45" t="s">
        <v>4683</v>
      </c>
      <c r="D1943" s="45" t="s">
        <v>4684</v>
      </c>
      <c r="E1943" s="45" t="s">
        <v>4692</v>
      </c>
      <c r="F1943" s="45" t="s">
        <v>584</v>
      </c>
      <c r="G1943" s="237">
        <f t="shared" si="30"/>
        <v>0</v>
      </c>
    </row>
    <row r="1944" spans="1:7">
      <c r="A1944" s="45" t="s">
        <v>4693</v>
      </c>
      <c r="B1944" s="45" t="s">
        <v>4625</v>
      </c>
      <c r="C1944" s="45" t="s">
        <v>4683</v>
      </c>
      <c r="D1944" s="45" t="s">
        <v>4684</v>
      </c>
      <c r="E1944" s="45" t="s">
        <v>4694</v>
      </c>
      <c r="F1944" s="45" t="s">
        <v>627</v>
      </c>
      <c r="G1944" s="237">
        <f t="shared" si="30"/>
        <v>0</v>
      </c>
    </row>
    <row r="1945" spans="1:7">
      <c r="A1945" s="45" t="s">
        <v>4695</v>
      </c>
      <c r="B1945" s="45" t="s">
        <v>4625</v>
      </c>
      <c r="C1945" s="45" t="s">
        <v>4683</v>
      </c>
      <c r="D1945" s="45" t="s">
        <v>4684</v>
      </c>
      <c r="E1945" s="45" t="s">
        <v>4696</v>
      </c>
      <c r="F1945" s="45" t="s">
        <v>633</v>
      </c>
      <c r="G1945" s="237">
        <f t="shared" si="30"/>
        <v>0</v>
      </c>
    </row>
    <row r="1946" spans="1:7">
      <c r="A1946" s="45" t="s">
        <v>4697</v>
      </c>
      <c r="B1946" s="45" t="s">
        <v>4625</v>
      </c>
      <c r="C1946" s="45" t="s">
        <v>4683</v>
      </c>
      <c r="D1946" s="45" t="s">
        <v>4684</v>
      </c>
      <c r="E1946" s="45" t="s">
        <v>4698</v>
      </c>
      <c r="F1946" s="45" t="s">
        <v>633</v>
      </c>
      <c r="G1946" s="237">
        <f t="shared" si="30"/>
        <v>0</v>
      </c>
    </row>
    <row r="1947" spans="1:7">
      <c r="A1947" s="45" t="s">
        <v>4701</v>
      </c>
      <c r="B1947" s="45" t="s">
        <v>4625</v>
      </c>
      <c r="C1947" s="45" t="s">
        <v>4699</v>
      </c>
      <c r="D1947" s="45" t="s">
        <v>4700</v>
      </c>
      <c r="E1947" s="45" t="s">
        <v>4702</v>
      </c>
      <c r="F1947" s="45" t="s">
        <v>1165</v>
      </c>
      <c r="G1947" s="237">
        <f t="shared" si="30"/>
        <v>0</v>
      </c>
    </row>
    <row r="1948" spans="1:7">
      <c r="A1948" s="45" t="s">
        <v>4705</v>
      </c>
      <c r="B1948" s="45" t="s">
        <v>4625</v>
      </c>
      <c r="C1948" s="45" t="s">
        <v>4703</v>
      </c>
      <c r="D1948" s="45" t="s">
        <v>4704</v>
      </c>
      <c r="E1948" s="45" t="s">
        <v>4706</v>
      </c>
      <c r="F1948" s="45" t="s">
        <v>584</v>
      </c>
      <c r="G1948" s="237">
        <f t="shared" si="30"/>
        <v>0</v>
      </c>
    </row>
    <row r="1949" spans="1:7">
      <c r="A1949" s="45" t="s">
        <v>4707</v>
      </c>
      <c r="B1949" s="45" t="s">
        <v>4625</v>
      </c>
      <c r="C1949" s="45" t="s">
        <v>4703</v>
      </c>
      <c r="D1949" s="45" t="s">
        <v>4704</v>
      </c>
      <c r="E1949" s="45" t="s">
        <v>4708</v>
      </c>
      <c r="F1949" s="45" t="s">
        <v>584</v>
      </c>
      <c r="G1949" s="237">
        <f t="shared" si="30"/>
        <v>0</v>
      </c>
    </row>
    <row r="1950" spans="1:7">
      <c r="A1950" s="45" t="s">
        <v>1540</v>
      </c>
      <c r="B1950" s="45" t="s">
        <v>4625</v>
      </c>
      <c r="C1950" s="45" t="s">
        <v>4703</v>
      </c>
      <c r="D1950" s="45" t="s">
        <v>4704</v>
      </c>
      <c r="E1950" s="45" t="s">
        <v>4709</v>
      </c>
      <c r="F1950" s="45" t="s">
        <v>584</v>
      </c>
      <c r="G1950" s="237">
        <f t="shared" si="30"/>
        <v>0</v>
      </c>
    </row>
    <row r="1951" spans="1:7">
      <c r="A1951" s="45" t="s">
        <v>4710</v>
      </c>
      <c r="B1951" s="45" t="s">
        <v>4625</v>
      </c>
      <c r="C1951" s="45" t="s">
        <v>4703</v>
      </c>
      <c r="D1951" s="45" t="s">
        <v>4704</v>
      </c>
      <c r="E1951" s="45" t="s">
        <v>4711</v>
      </c>
      <c r="F1951" s="45" t="s">
        <v>584</v>
      </c>
      <c r="G1951" s="237">
        <f t="shared" si="30"/>
        <v>0</v>
      </c>
    </row>
    <row r="1952" spans="1:7">
      <c r="A1952" s="45" t="s">
        <v>4043</v>
      </c>
      <c r="B1952" s="45" t="s">
        <v>4625</v>
      </c>
      <c r="C1952" s="45" t="s">
        <v>4703</v>
      </c>
      <c r="D1952" s="45" t="s">
        <v>4704</v>
      </c>
      <c r="E1952" s="45" t="s">
        <v>4712</v>
      </c>
      <c r="F1952" s="45" t="s">
        <v>584</v>
      </c>
      <c r="G1952" s="237">
        <f t="shared" si="30"/>
        <v>0</v>
      </c>
    </row>
    <row r="1953" spans="1:7">
      <c r="A1953" s="45" t="s">
        <v>4713</v>
      </c>
      <c r="B1953" s="45" t="s">
        <v>4625</v>
      </c>
      <c r="C1953" s="45" t="s">
        <v>4703</v>
      </c>
      <c r="D1953" s="45" t="s">
        <v>4704</v>
      </c>
      <c r="E1953" s="45" t="s">
        <v>4714</v>
      </c>
      <c r="F1953" s="45" t="s">
        <v>584</v>
      </c>
      <c r="G1953" s="237">
        <f t="shared" si="30"/>
        <v>0</v>
      </c>
    </row>
    <row r="1954" spans="1:7">
      <c r="A1954" s="45" t="s">
        <v>4715</v>
      </c>
      <c r="B1954" s="45" t="s">
        <v>4625</v>
      </c>
      <c r="C1954" s="45" t="s">
        <v>4703</v>
      </c>
      <c r="D1954" s="45" t="s">
        <v>4704</v>
      </c>
      <c r="E1954" s="45" t="s">
        <v>4716</v>
      </c>
      <c r="F1954" s="45" t="s">
        <v>584</v>
      </c>
      <c r="G1954" s="237">
        <f t="shared" si="30"/>
        <v>0</v>
      </c>
    </row>
    <row r="1955" spans="1:7">
      <c r="A1955" s="45" t="s">
        <v>4717</v>
      </c>
      <c r="B1955" s="45" t="s">
        <v>4625</v>
      </c>
      <c r="C1955" s="45" t="s">
        <v>4703</v>
      </c>
      <c r="D1955" s="45" t="s">
        <v>4704</v>
      </c>
      <c r="E1955" s="45" t="s">
        <v>4718</v>
      </c>
      <c r="F1955" s="45" t="s">
        <v>584</v>
      </c>
      <c r="G1955" s="237">
        <f t="shared" si="30"/>
        <v>0</v>
      </c>
    </row>
    <row r="1956" spans="1:7">
      <c r="A1956" s="45" t="s">
        <v>3890</v>
      </c>
      <c r="B1956" s="45" t="s">
        <v>4625</v>
      </c>
      <c r="C1956" s="45" t="s">
        <v>4703</v>
      </c>
      <c r="D1956" s="45" t="s">
        <v>4704</v>
      </c>
      <c r="E1956" s="45" t="s">
        <v>4719</v>
      </c>
      <c r="F1956" s="45" t="s">
        <v>584</v>
      </c>
      <c r="G1956" s="237">
        <f t="shared" si="30"/>
        <v>0</v>
      </c>
    </row>
    <row r="1957" spans="1:7">
      <c r="A1957" s="45" t="s">
        <v>4720</v>
      </c>
      <c r="B1957" s="45" t="s">
        <v>4625</v>
      </c>
      <c r="C1957" s="45" t="s">
        <v>4703</v>
      </c>
      <c r="D1957" s="45" t="s">
        <v>4704</v>
      </c>
      <c r="E1957" s="45" t="s">
        <v>4721</v>
      </c>
      <c r="F1957" s="45" t="s">
        <v>633</v>
      </c>
      <c r="G1957" s="237">
        <f t="shared" si="30"/>
        <v>0</v>
      </c>
    </row>
    <row r="1958" spans="1:7">
      <c r="A1958" s="45" t="s">
        <v>4724</v>
      </c>
      <c r="B1958" s="45" t="s">
        <v>4625</v>
      </c>
      <c r="C1958" s="45" t="s">
        <v>4722</v>
      </c>
      <c r="D1958" s="45" t="s">
        <v>4723</v>
      </c>
      <c r="E1958" s="45" t="s">
        <v>4725</v>
      </c>
      <c r="F1958" s="45" t="s">
        <v>584</v>
      </c>
      <c r="G1958" s="237">
        <f t="shared" si="30"/>
        <v>0</v>
      </c>
    </row>
    <row r="1959" spans="1:7">
      <c r="A1959" s="45" t="s">
        <v>4726</v>
      </c>
      <c r="B1959" s="45" t="s">
        <v>4625</v>
      </c>
      <c r="C1959" s="45" t="s">
        <v>4722</v>
      </c>
      <c r="D1959" s="45" t="s">
        <v>4723</v>
      </c>
      <c r="E1959" s="45" t="s">
        <v>4727</v>
      </c>
      <c r="F1959" s="45" t="s">
        <v>584</v>
      </c>
      <c r="G1959" s="237">
        <f t="shared" si="30"/>
        <v>0</v>
      </c>
    </row>
    <row r="1960" spans="1:7">
      <c r="A1960" s="45" t="s">
        <v>4728</v>
      </c>
      <c r="B1960" s="45" t="s">
        <v>4625</v>
      </c>
      <c r="C1960" s="45" t="s">
        <v>4722</v>
      </c>
      <c r="D1960" s="45" t="s">
        <v>4723</v>
      </c>
      <c r="E1960" s="45" t="s">
        <v>4729</v>
      </c>
      <c r="F1960" s="45" t="s">
        <v>584</v>
      </c>
      <c r="G1960" s="237">
        <f t="shared" si="30"/>
        <v>0</v>
      </c>
    </row>
    <row r="1961" spans="1:7">
      <c r="A1961" s="45" t="s">
        <v>4730</v>
      </c>
      <c r="B1961" s="45" t="s">
        <v>4625</v>
      </c>
      <c r="C1961" s="45" t="s">
        <v>4722</v>
      </c>
      <c r="D1961" s="45" t="s">
        <v>4723</v>
      </c>
      <c r="E1961" s="45" t="s">
        <v>4731</v>
      </c>
      <c r="F1961" s="45" t="s">
        <v>584</v>
      </c>
      <c r="G1961" s="237">
        <f t="shared" si="30"/>
        <v>0</v>
      </c>
    </row>
    <row r="1962" spans="1:7">
      <c r="A1962" s="45" t="s">
        <v>4732</v>
      </c>
      <c r="B1962" s="45" t="s">
        <v>4625</v>
      </c>
      <c r="C1962" s="45" t="s">
        <v>4722</v>
      </c>
      <c r="D1962" s="45" t="s">
        <v>4723</v>
      </c>
      <c r="E1962" s="45" t="s">
        <v>4733</v>
      </c>
      <c r="F1962" s="45" t="s">
        <v>584</v>
      </c>
      <c r="G1962" s="237">
        <f t="shared" si="30"/>
        <v>0</v>
      </c>
    </row>
    <row r="1963" spans="1:7">
      <c r="A1963" s="45" t="s">
        <v>4734</v>
      </c>
      <c r="B1963" s="45" t="s">
        <v>4625</v>
      </c>
      <c r="C1963" s="45" t="s">
        <v>4722</v>
      </c>
      <c r="D1963" s="45" t="s">
        <v>4723</v>
      </c>
      <c r="E1963" s="45" t="s">
        <v>4735</v>
      </c>
      <c r="F1963" s="45" t="s">
        <v>584</v>
      </c>
      <c r="G1963" s="237">
        <f t="shared" si="30"/>
        <v>0</v>
      </c>
    </row>
    <row r="1964" spans="1:7">
      <c r="A1964" s="45" t="s">
        <v>4736</v>
      </c>
      <c r="B1964" s="45" t="s">
        <v>4625</v>
      </c>
      <c r="C1964" s="45" t="s">
        <v>4722</v>
      </c>
      <c r="D1964" s="45" t="s">
        <v>4723</v>
      </c>
      <c r="E1964" s="45" t="s">
        <v>4737</v>
      </c>
      <c r="F1964" s="45" t="s">
        <v>584</v>
      </c>
      <c r="G1964" s="237">
        <f t="shared" si="30"/>
        <v>0</v>
      </c>
    </row>
    <row r="1965" spans="1:7">
      <c r="A1965" s="45" t="s">
        <v>4738</v>
      </c>
      <c r="B1965" s="45" t="s">
        <v>4625</v>
      </c>
      <c r="C1965" s="45" t="s">
        <v>4722</v>
      </c>
      <c r="D1965" s="45" t="s">
        <v>4723</v>
      </c>
      <c r="E1965" s="45" t="s">
        <v>4739</v>
      </c>
      <c r="F1965" s="45" t="s">
        <v>584</v>
      </c>
      <c r="G1965" s="237">
        <f t="shared" si="30"/>
        <v>0</v>
      </c>
    </row>
    <row r="1966" spans="1:7">
      <c r="A1966" s="45" t="s">
        <v>4740</v>
      </c>
      <c r="B1966" s="45" t="s">
        <v>4625</v>
      </c>
      <c r="C1966" s="45" t="s">
        <v>4722</v>
      </c>
      <c r="D1966" s="45" t="s">
        <v>4723</v>
      </c>
      <c r="E1966" s="45" t="s">
        <v>4741</v>
      </c>
      <c r="F1966" s="45" t="s">
        <v>627</v>
      </c>
      <c r="G1966" s="237">
        <f t="shared" si="30"/>
        <v>0</v>
      </c>
    </row>
    <row r="1967" spans="1:7">
      <c r="A1967" s="45" t="s">
        <v>4742</v>
      </c>
      <c r="B1967" s="45" t="s">
        <v>4625</v>
      </c>
      <c r="C1967" s="45" t="s">
        <v>4722</v>
      </c>
      <c r="D1967" s="45" t="s">
        <v>4723</v>
      </c>
      <c r="E1967" s="45" t="s">
        <v>4743</v>
      </c>
      <c r="F1967" s="45" t="s">
        <v>2549</v>
      </c>
      <c r="G1967" s="237">
        <f t="shared" si="30"/>
        <v>0</v>
      </c>
    </row>
    <row r="1968" spans="1:7">
      <c r="A1968" s="45" t="s">
        <v>4744</v>
      </c>
      <c r="B1968" s="45" t="s">
        <v>4625</v>
      </c>
      <c r="C1968" s="45" t="s">
        <v>4722</v>
      </c>
      <c r="D1968" s="45" t="s">
        <v>4723</v>
      </c>
      <c r="E1968" s="45" t="s">
        <v>4745</v>
      </c>
      <c r="F1968" s="45" t="s">
        <v>633</v>
      </c>
      <c r="G1968" s="237">
        <f t="shared" si="30"/>
        <v>0</v>
      </c>
    </row>
    <row r="1969" spans="1:7">
      <c r="A1969" s="45" t="s">
        <v>4748</v>
      </c>
      <c r="B1969" s="45" t="s">
        <v>4625</v>
      </c>
      <c r="C1969" s="45" t="s">
        <v>4746</v>
      </c>
      <c r="D1969" s="45" t="s">
        <v>4747</v>
      </c>
      <c r="E1969" s="45" t="s">
        <v>4749</v>
      </c>
      <c r="F1969" s="45" t="s">
        <v>584</v>
      </c>
      <c r="G1969" s="237">
        <f t="shared" si="30"/>
        <v>0</v>
      </c>
    </row>
    <row r="1970" spans="1:7">
      <c r="A1970" s="45" t="s">
        <v>3653</v>
      </c>
      <c r="B1970" s="45" t="s">
        <v>4625</v>
      </c>
      <c r="C1970" s="45" t="s">
        <v>4746</v>
      </c>
      <c r="D1970" s="45" t="s">
        <v>4747</v>
      </c>
      <c r="E1970" s="45" t="s">
        <v>4750</v>
      </c>
      <c r="F1970" s="45" t="s">
        <v>584</v>
      </c>
      <c r="G1970" s="237">
        <f t="shared" si="30"/>
        <v>0</v>
      </c>
    </row>
    <row r="1971" spans="1:7">
      <c r="A1971" s="45" t="s">
        <v>4751</v>
      </c>
      <c r="B1971" s="45" t="s">
        <v>4625</v>
      </c>
      <c r="C1971" s="45" t="s">
        <v>4746</v>
      </c>
      <c r="D1971" s="45" t="s">
        <v>4747</v>
      </c>
      <c r="E1971" s="45" t="s">
        <v>4752</v>
      </c>
      <c r="F1971" s="45" t="s">
        <v>584</v>
      </c>
      <c r="G1971" s="237">
        <f t="shared" si="30"/>
        <v>0</v>
      </c>
    </row>
    <row r="1972" spans="1:7">
      <c r="A1972" s="45" t="s">
        <v>4753</v>
      </c>
      <c r="B1972" s="45" t="s">
        <v>4625</v>
      </c>
      <c r="C1972" s="45" t="s">
        <v>4746</v>
      </c>
      <c r="D1972" s="45" t="s">
        <v>4747</v>
      </c>
      <c r="E1972" s="45" t="s">
        <v>4754</v>
      </c>
      <c r="F1972" s="45" t="s">
        <v>584</v>
      </c>
      <c r="G1972" s="237">
        <f t="shared" si="30"/>
        <v>0</v>
      </c>
    </row>
    <row r="1973" spans="1:7">
      <c r="A1973" s="45" t="s">
        <v>4755</v>
      </c>
      <c r="B1973" s="45" t="s">
        <v>4625</v>
      </c>
      <c r="C1973" s="45" t="s">
        <v>4746</v>
      </c>
      <c r="D1973" s="45" t="s">
        <v>4747</v>
      </c>
      <c r="E1973" s="45" t="s">
        <v>4756</v>
      </c>
      <c r="F1973" s="45" t="s">
        <v>584</v>
      </c>
      <c r="G1973" s="237">
        <f t="shared" si="30"/>
        <v>0</v>
      </c>
    </row>
    <row r="1974" spans="1:7">
      <c r="A1974" s="45" t="s">
        <v>4757</v>
      </c>
      <c r="B1974" s="45" t="s">
        <v>4625</v>
      </c>
      <c r="C1974" s="45" t="s">
        <v>4746</v>
      </c>
      <c r="D1974" s="45" t="s">
        <v>4747</v>
      </c>
      <c r="E1974" s="45" t="s">
        <v>4758</v>
      </c>
      <c r="F1974" s="45" t="s">
        <v>633</v>
      </c>
      <c r="G1974" s="237">
        <f t="shared" si="30"/>
        <v>0</v>
      </c>
    </row>
    <row r="1975" spans="1:7">
      <c r="A1975" s="45" t="s">
        <v>4761</v>
      </c>
      <c r="B1975" s="45" t="s">
        <v>4625</v>
      </c>
      <c r="C1975" s="45" t="s">
        <v>4759</v>
      </c>
      <c r="D1975" s="45" t="s">
        <v>4760</v>
      </c>
      <c r="E1975" s="45" t="s">
        <v>4762</v>
      </c>
      <c r="F1975" s="45" t="s">
        <v>584</v>
      </c>
      <c r="G1975" s="237">
        <f t="shared" si="30"/>
        <v>0</v>
      </c>
    </row>
    <row r="1976" spans="1:7">
      <c r="A1976" s="45" t="s">
        <v>2366</v>
      </c>
      <c r="B1976" s="45" t="s">
        <v>4625</v>
      </c>
      <c r="C1976" s="45" t="s">
        <v>4759</v>
      </c>
      <c r="D1976" s="45" t="s">
        <v>4760</v>
      </c>
      <c r="E1976" s="45" t="s">
        <v>4763</v>
      </c>
      <c r="F1976" s="45" t="s">
        <v>584</v>
      </c>
      <c r="G1976" s="237">
        <f t="shared" si="30"/>
        <v>0</v>
      </c>
    </row>
    <row r="1977" spans="1:7">
      <c r="A1977" s="45" t="s">
        <v>1540</v>
      </c>
      <c r="B1977" s="45" t="s">
        <v>4625</v>
      </c>
      <c r="C1977" s="45" t="s">
        <v>4759</v>
      </c>
      <c r="D1977" s="45" t="s">
        <v>4760</v>
      </c>
      <c r="E1977" s="45" t="s">
        <v>4764</v>
      </c>
      <c r="F1977" s="45" t="s">
        <v>584</v>
      </c>
      <c r="G1977" s="237">
        <f t="shared" si="30"/>
        <v>0</v>
      </c>
    </row>
    <row r="1978" spans="1:7">
      <c r="A1978" s="45" t="s">
        <v>1231</v>
      </c>
      <c r="B1978" s="45" t="s">
        <v>4625</v>
      </c>
      <c r="C1978" s="45" t="s">
        <v>4759</v>
      </c>
      <c r="D1978" s="45" t="s">
        <v>4760</v>
      </c>
      <c r="E1978" s="45" t="s">
        <v>4765</v>
      </c>
      <c r="F1978" s="45" t="s">
        <v>584</v>
      </c>
      <c r="G1978" s="237">
        <f t="shared" si="30"/>
        <v>0</v>
      </c>
    </row>
    <row r="1979" spans="1:7">
      <c r="A1979" s="45" t="s">
        <v>4766</v>
      </c>
      <c r="B1979" s="45" t="s">
        <v>4625</v>
      </c>
      <c r="C1979" s="45" t="s">
        <v>4759</v>
      </c>
      <c r="D1979" s="45" t="s">
        <v>4760</v>
      </c>
      <c r="E1979" s="45" t="s">
        <v>4767</v>
      </c>
      <c r="F1979" s="45" t="s">
        <v>584</v>
      </c>
      <c r="G1979" s="237">
        <f t="shared" si="30"/>
        <v>0</v>
      </c>
    </row>
    <row r="1980" spans="1:7">
      <c r="A1980" s="45" t="s">
        <v>4768</v>
      </c>
      <c r="B1980" s="45" t="s">
        <v>4625</v>
      </c>
      <c r="C1980" s="45" t="s">
        <v>4759</v>
      </c>
      <c r="D1980" s="45" t="s">
        <v>4760</v>
      </c>
      <c r="E1980" s="45" t="s">
        <v>4769</v>
      </c>
      <c r="F1980" s="45" t="s">
        <v>584</v>
      </c>
      <c r="G1980" s="237">
        <f t="shared" si="30"/>
        <v>0</v>
      </c>
    </row>
    <row r="1981" spans="1:7">
      <c r="A1981" s="45" t="s">
        <v>3653</v>
      </c>
      <c r="B1981" s="45" t="s">
        <v>4625</v>
      </c>
      <c r="C1981" s="45" t="s">
        <v>4759</v>
      </c>
      <c r="D1981" s="45" t="s">
        <v>4760</v>
      </c>
      <c r="E1981" s="45" t="s">
        <v>4770</v>
      </c>
      <c r="F1981" s="45" t="s">
        <v>584</v>
      </c>
      <c r="G1981" s="237">
        <f t="shared" si="30"/>
        <v>0</v>
      </c>
    </row>
    <row r="1982" spans="1:7">
      <c r="A1982" s="45" t="s">
        <v>4771</v>
      </c>
      <c r="B1982" s="45" t="s">
        <v>4625</v>
      </c>
      <c r="C1982" s="45" t="s">
        <v>4759</v>
      </c>
      <c r="D1982" s="45" t="s">
        <v>4760</v>
      </c>
      <c r="E1982" s="45" t="s">
        <v>4772</v>
      </c>
      <c r="F1982" s="45" t="s">
        <v>584</v>
      </c>
      <c r="G1982" s="237">
        <f t="shared" si="30"/>
        <v>0</v>
      </c>
    </row>
    <row r="1983" spans="1:7">
      <c r="A1983" s="45" t="s">
        <v>678</v>
      </c>
      <c r="B1983" s="45" t="s">
        <v>4625</v>
      </c>
      <c r="C1983" s="45" t="s">
        <v>4759</v>
      </c>
      <c r="D1983" s="45" t="s">
        <v>4760</v>
      </c>
      <c r="E1983" s="45" t="s">
        <v>4773</v>
      </c>
      <c r="F1983" s="45" t="s">
        <v>584</v>
      </c>
      <c r="G1983" s="237">
        <f t="shared" si="30"/>
        <v>0</v>
      </c>
    </row>
    <row r="1984" spans="1:7">
      <c r="A1984" s="45" t="s">
        <v>3784</v>
      </c>
      <c r="B1984" s="45" t="s">
        <v>4625</v>
      </c>
      <c r="C1984" s="45" t="s">
        <v>4759</v>
      </c>
      <c r="D1984" s="45" t="s">
        <v>4760</v>
      </c>
      <c r="E1984" s="45" t="s">
        <v>4774</v>
      </c>
      <c r="F1984" s="45" t="s">
        <v>584</v>
      </c>
      <c r="G1984" s="237">
        <f t="shared" si="30"/>
        <v>0</v>
      </c>
    </row>
    <row r="1985" spans="1:7">
      <c r="A1985" s="45" t="s">
        <v>4775</v>
      </c>
      <c r="B1985" s="45" t="s">
        <v>4625</v>
      </c>
      <c r="C1985" s="45" t="s">
        <v>4759</v>
      </c>
      <c r="D1985" s="45" t="s">
        <v>4760</v>
      </c>
      <c r="E1985" s="45" t="s">
        <v>4776</v>
      </c>
      <c r="F1985" s="45" t="s">
        <v>584</v>
      </c>
      <c r="G1985" s="237">
        <f t="shared" si="30"/>
        <v>0</v>
      </c>
    </row>
    <row r="1986" spans="1:7">
      <c r="A1986" s="45" t="s">
        <v>4777</v>
      </c>
      <c r="B1986" s="45" t="s">
        <v>4625</v>
      </c>
      <c r="C1986" s="45" t="s">
        <v>4759</v>
      </c>
      <c r="D1986" s="45" t="s">
        <v>4760</v>
      </c>
      <c r="E1986" s="45" t="s">
        <v>4778</v>
      </c>
      <c r="F1986" s="45" t="s">
        <v>633</v>
      </c>
      <c r="G1986" s="237">
        <f t="shared" ref="G1986:G2049" si="31">IF(ISNA(MATCH(E1986,List04_oktmo_np_range,0)),0,1)</f>
        <v>0</v>
      </c>
    </row>
    <row r="1987" spans="1:7">
      <c r="A1987" s="45" t="s">
        <v>4779</v>
      </c>
      <c r="B1987" s="45" t="s">
        <v>4625</v>
      </c>
      <c r="C1987" s="45" t="s">
        <v>4759</v>
      </c>
      <c r="D1987" s="45" t="s">
        <v>4760</v>
      </c>
      <c r="E1987" s="45" t="s">
        <v>4780</v>
      </c>
      <c r="F1987" s="45" t="s">
        <v>633</v>
      </c>
      <c r="G1987" s="237">
        <f t="shared" si="31"/>
        <v>0</v>
      </c>
    </row>
    <row r="1988" spans="1:7">
      <c r="A1988" s="45" t="s">
        <v>4784</v>
      </c>
      <c r="B1988" s="45" t="s">
        <v>4781</v>
      </c>
      <c r="C1988" s="45" t="s">
        <v>4782</v>
      </c>
      <c r="D1988" s="45" t="s">
        <v>4783</v>
      </c>
      <c r="E1988" s="45" t="s">
        <v>4785</v>
      </c>
      <c r="F1988" s="45" t="s">
        <v>1337</v>
      </c>
      <c r="G1988" s="237">
        <f t="shared" si="31"/>
        <v>0</v>
      </c>
    </row>
    <row r="1989" spans="1:7">
      <c r="A1989" s="45" t="s">
        <v>4786</v>
      </c>
      <c r="B1989" s="45" t="s">
        <v>4781</v>
      </c>
      <c r="C1989" s="45" t="s">
        <v>4782</v>
      </c>
      <c r="D1989" s="45" t="s">
        <v>4783</v>
      </c>
      <c r="E1989" s="45" t="s">
        <v>4787</v>
      </c>
      <c r="F1989" s="45" t="s">
        <v>627</v>
      </c>
      <c r="G1989" s="237">
        <f t="shared" si="31"/>
        <v>0</v>
      </c>
    </row>
    <row r="1990" spans="1:7">
      <c r="A1990" s="45" t="s">
        <v>4788</v>
      </c>
      <c r="B1990" s="45" t="s">
        <v>4781</v>
      </c>
      <c r="C1990" s="45" t="s">
        <v>4782</v>
      </c>
      <c r="D1990" s="45" t="s">
        <v>4783</v>
      </c>
      <c r="E1990" s="45" t="s">
        <v>4789</v>
      </c>
      <c r="F1990" s="45" t="s">
        <v>627</v>
      </c>
      <c r="G1990" s="237">
        <f t="shared" si="31"/>
        <v>0</v>
      </c>
    </row>
    <row r="1991" spans="1:7">
      <c r="A1991" s="45" t="s">
        <v>4792</v>
      </c>
      <c r="B1991" s="45" t="s">
        <v>4781</v>
      </c>
      <c r="C1991" s="45" t="s">
        <v>4790</v>
      </c>
      <c r="D1991" s="45" t="s">
        <v>4791</v>
      </c>
      <c r="E1991" s="45" t="s">
        <v>4793</v>
      </c>
      <c r="F1991" s="45" t="s">
        <v>630</v>
      </c>
      <c r="G1991" s="237">
        <f t="shared" si="31"/>
        <v>0</v>
      </c>
    </row>
    <row r="1992" spans="1:7">
      <c r="A1992" s="45" t="s">
        <v>4469</v>
      </c>
      <c r="B1992" s="45" t="s">
        <v>4781</v>
      </c>
      <c r="C1992" s="45" t="s">
        <v>4794</v>
      </c>
      <c r="D1992" s="45" t="s">
        <v>4795</v>
      </c>
      <c r="E1992" s="45" t="s">
        <v>4796</v>
      </c>
      <c r="F1992" s="45" t="s">
        <v>584</v>
      </c>
      <c r="G1992" s="237">
        <f t="shared" si="31"/>
        <v>0</v>
      </c>
    </row>
    <row r="1993" spans="1:7">
      <c r="A1993" s="45" t="s">
        <v>2751</v>
      </c>
      <c r="B1993" s="45" t="s">
        <v>4781</v>
      </c>
      <c r="C1993" s="45" t="s">
        <v>4794</v>
      </c>
      <c r="D1993" s="45" t="s">
        <v>4795</v>
      </c>
      <c r="E1993" s="45" t="s">
        <v>4797</v>
      </c>
      <c r="F1993" s="45" t="s">
        <v>584</v>
      </c>
      <c r="G1993" s="237">
        <f t="shared" si="31"/>
        <v>0</v>
      </c>
    </row>
    <row r="1994" spans="1:7">
      <c r="A1994" s="45" t="s">
        <v>4798</v>
      </c>
      <c r="B1994" s="45" t="s">
        <v>4781</v>
      </c>
      <c r="C1994" s="45" t="s">
        <v>4794</v>
      </c>
      <c r="D1994" s="45" t="s">
        <v>4795</v>
      </c>
      <c r="E1994" s="45" t="s">
        <v>4799</v>
      </c>
      <c r="F1994" s="45" t="s">
        <v>584</v>
      </c>
      <c r="G1994" s="237">
        <f t="shared" si="31"/>
        <v>0</v>
      </c>
    </row>
    <row r="1995" spans="1:7">
      <c r="A1995" s="45" t="s">
        <v>4800</v>
      </c>
      <c r="B1995" s="45" t="s">
        <v>4781</v>
      </c>
      <c r="C1995" s="45" t="s">
        <v>4794</v>
      </c>
      <c r="D1995" s="45" t="s">
        <v>4795</v>
      </c>
      <c r="E1995" s="45" t="s">
        <v>4801</v>
      </c>
      <c r="F1995" s="45" t="s">
        <v>584</v>
      </c>
      <c r="G1995" s="237">
        <f t="shared" si="31"/>
        <v>0</v>
      </c>
    </row>
    <row r="1996" spans="1:7">
      <c r="A1996" s="45" t="s">
        <v>4802</v>
      </c>
      <c r="B1996" s="45" t="s">
        <v>4781</v>
      </c>
      <c r="C1996" s="45" t="s">
        <v>4794</v>
      </c>
      <c r="D1996" s="45" t="s">
        <v>4795</v>
      </c>
      <c r="E1996" s="45" t="s">
        <v>4803</v>
      </c>
      <c r="F1996" s="45" t="s">
        <v>584</v>
      </c>
      <c r="G1996" s="237">
        <f t="shared" si="31"/>
        <v>0</v>
      </c>
    </row>
    <row r="1997" spans="1:7">
      <c r="A1997" s="45" t="s">
        <v>4804</v>
      </c>
      <c r="B1997" s="45" t="s">
        <v>4781</v>
      </c>
      <c r="C1997" s="45" t="s">
        <v>4794</v>
      </c>
      <c r="D1997" s="45" t="s">
        <v>4795</v>
      </c>
      <c r="E1997" s="45" t="s">
        <v>4805</v>
      </c>
      <c r="F1997" s="45" t="s">
        <v>584</v>
      </c>
      <c r="G1997" s="237">
        <f t="shared" si="31"/>
        <v>0</v>
      </c>
    </row>
    <row r="1998" spans="1:7">
      <c r="A1998" s="45" t="s">
        <v>4806</v>
      </c>
      <c r="B1998" s="45" t="s">
        <v>4781</v>
      </c>
      <c r="C1998" s="45" t="s">
        <v>4794</v>
      </c>
      <c r="D1998" s="45" t="s">
        <v>4795</v>
      </c>
      <c r="E1998" s="45" t="s">
        <v>4807</v>
      </c>
      <c r="F1998" s="45" t="s">
        <v>584</v>
      </c>
      <c r="G1998" s="237">
        <f t="shared" si="31"/>
        <v>0</v>
      </c>
    </row>
    <row r="1999" spans="1:7">
      <c r="A1999" s="45" t="s">
        <v>611</v>
      </c>
      <c r="B1999" s="45" t="s">
        <v>4781</v>
      </c>
      <c r="C1999" s="45" t="s">
        <v>4794</v>
      </c>
      <c r="D1999" s="45" t="s">
        <v>4795</v>
      </c>
      <c r="E1999" s="45" t="s">
        <v>4808</v>
      </c>
      <c r="F1999" s="45" t="s">
        <v>584</v>
      </c>
      <c r="G1999" s="237">
        <f t="shared" si="31"/>
        <v>0</v>
      </c>
    </row>
    <row r="2000" spans="1:7">
      <c r="A2000" s="45" t="s">
        <v>4809</v>
      </c>
      <c r="B2000" s="45" t="s">
        <v>4781</v>
      </c>
      <c r="C2000" s="45" t="s">
        <v>4794</v>
      </c>
      <c r="D2000" s="45" t="s">
        <v>4795</v>
      </c>
      <c r="E2000" s="45" t="s">
        <v>4810</v>
      </c>
      <c r="F2000" s="45" t="s">
        <v>584</v>
      </c>
      <c r="G2000" s="237">
        <f t="shared" si="31"/>
        <v>0</v>
      </c>
    </row>
    <row r="2001" spans="1:7">
      <c r="A2001" s="45" t="s">
        <v>4811</v>
      </c>
      <c r="B2001" s="45" t="s">
        <v>4781</v>
      </c>
      <c r="C2001" s="45" t="s">
        <v>4794</v>
      </c>
      <c r="D2001" s="45" t="s">
        <v>4795</v>
      </c>
      <c r="E2001" s="45" t="s">
        <v>4812</v>
      </c>
      <c r="F2001" s="45" t="s">
        <v>584</v>
      </c>
      <c r="G2001" s="237">
        <f t="shared" si="31"/>
        <v>0</v>
      </c>
    </row>
    <row r="2002" spans="1:7">
      <c r="A2002" s="45" t="s">
        <v>4813</v>
      </c>
      <c r="B2002" s="45" t="s">
        <v>4781</v>
      </c>
      <c r="C2002" s="45" t="s">
        <v>4794</v>
      </c>
      <c r="D2002" s="45" t="s">
        <v>4795</v>
      </c>
      <c r="E2002" s="45" t="s">
        <v>4814</v>
      </c>
      <c r="F2002" s="45" t="s">
        <v>584</v>
      </c>
      <c r="G2002" s="237">
        <f t="shared" si="31"/>
        <v>0</v>
      </c>
    </row>
    <row r="2003" spans="1:7">
      <c r="A2003" s="45" t="s">
        <v>4815</v>
      </c>
      <c r="B2003" s="45" t="s">
        <v>4781</v>
      </c>
      <c r="C2003" s="45" t="s">
        <v>4794</v>
      </c>
      <c r="D2003" s="45" t="s">
        <v>4795</v>
      </c>
      <c r="E2003" s="45" t="s">
        <v>4816</v>
      </c>
      <c r="F2003" s="45" t="s">
        <v>584</v>
      </c>
      <c r="G2003" s="237">
        <f t="shared" si="31"/>
        <v>0</v>
      </c>
    </row>
    <row r="2004" spans="1:7">
      <c r="A2004" s="45" t="s">
        <v>4817</v>
      </c>
      <c r="B2004" s="45" t="s">
        <v>4781</v>
      </c>
      <c r="C2004" s="45" t="s">
        <v>4794</v>
      </c>
      <c r="D2004" s="45" t="s">
        <v>4795</v>
      </c>
      <c r="E2004" s="45" t="s">
        <v>4818</v>
      </c>
      <c r="F2004" s="45" t="s">
        <v>3972</v>
      </c>
      <c r="G2004" s="237">
        <f t="shared" si="31"/>
        <v>0</v>
      </c>
    </row>
    <row r="2005" spans="1:7">
      <c r="A2005" s="45" t="s">
        <v>3389</v>
      </c>
      <c r="B2005" s="45" t="s">
        <v>4781</v>
      </c>
      <c r="C2005" s="45" t="s">
        <v>4794</v>
      </c>
      <c r="D2005" s="45" t="s">
        <v>4795</v>
      </c>
      <c r="E2005" s="45" t="s">
        <v>4819</v>
      </c>
      <c r="F2005" s="45" t="s">
        <v>627</v>
      </c>
      <c r="G2005" s="237">
        <f t="shared" si="31"/>
        <v>0</v>
      </c>
    </row>
    <row r="2006" spans="1:7">
      <c r="A2006" s="45" t="s">
        <v>4820</v>
      </c>
      <c r="B2006" s="45" t="s">
        <v>4781</v>
      </c>
      <c r="C2006" s="45" t="s">
        <v>4794</v>
      </c>
      <c r="D2006" s="45" t="s">
        <v>4795</v>
      </c>
      <c r="E2006" s="45" t="s">
        <v>4821</v>
      </c>
      <c r="F2006" s="45" t="s">
        <v>633</v>
      </c>
      <c r="G2006" s="237">
        <f t="shared" si="31"/>
        <v>0</v>
      </c>
    </row>
    <row r="2007" spans="1:7">
      <c r="A2007" s="45" t="s">
        <v>3568</v>
      </c>
      <c r="B2007" s="45" t="s">
        <v>4781</v>
      </c>
      <c r="C2007" s="45" t="s">
        <v>4822</v>
      </c>
      <c r="D2007" s="45" t="s">
        <v>4823</v>
      </c>
      <c r="E2007" s="45" t="s">
        <v>4824</v>
      </c>
      <c r="F2007" s="45" t="s">
        <v>584</v>
      </c>
      <c r="G2007" s="237">
        <f t="shared" si="31"/>
        <v>0</v>
      </c>
    </row>
    <row r="2008" spans="1:7">
      <c r="A2008" s="45" t="s">
        <v>4825</v>
      </c>
      <c r="B2008" s="45" t="s">
        <v>4781</v>
      </c>
      <c r="C2008" s="45" t="s">
        <v>4822</v>
      </c>
      <c r="D2008" s="45" t="s">
        <v>4823</v>
      </c>
      <c r="E2008" s="45" t="s">
        <v>4826</v>
      </c>
      <c r="F2008" s="45" t="s">
        <v>584</v>
      </c>
      <c r="G2008" s="237">
        <f t="shared" si="31"/>
        <v>0</v>
      </c>
    </row>
    <row r="2009" spans="1:7">
      <c r="A2009" s="45" t="s">
        <v>4827</v>
      </c>
      <c r="B2009" s="45" t="s">
        <v>4781</v>
      </c>
      <c r="C2009" s="45" t="s">
        <v>4822</v>
      </c>
      <c r="D2009" s="45" t="s">
        <v>4823</v>
      </c>
      <c r="E2009" s="45" t="s">
        <v>4828</v>
      </c>
      <c r="F2009" s="45" t="s">
        <v>584</v>
      </c>
      <c r="G2009" s="237">
        <f t="shared" si="31"/>
        <v>0</v>
      </c>
    </row>
    <row r="2010" spans="1:7">
      <c r="A2010" s="45" t="s">
        <v>2871</v>
      </c>
      <c r="B2010" s="45" t="s">
        <v>4781</v>
      </c>
      <c r="C2010" s="45" t="s">
        <v>4822</v>
      </c>
      <c r="D2010" s="45" t="s">
        <v>4823</v>
      </c>
      <c r="E2010" s="45" t="s">
        <v>4829</v>
      </c>
      <c r="F2010" s="45" t="s">
        <v>584</v>
      </c>
      <c r="G2010" s="237">
        <f t="shared" si="31"/>
        <v>0</v>
      </c>
    </row>
    <row r="2011" spans="1:7">
      <c r="A2011" s="45" t="s">
        <v>3929</v>
      </c>
      <c r="B2011" s="45" t="s">
        <v>4781</v>
      </c>
      <c r="C2011" s="45" t="s">
        <v>4822</v>
      </c>
      <c r="D2011" s="45" t="s">
        <v>4823</v>
      </c>
      <c r="E2011" s="45" t="s">
        <v>4830</v>
      </c>
      <c r="F2011" s="45" t="s">
        <v>584</v>
      </c>
      <c r="G2011" s="237">
        <f t="shared" si="31"/>
        <v>0</v>
      </c>
    </row>
    <row r="2012" spans="1:7">
      <c r="A2012" s="45" t="s">
        <v>4831</v>
      </c>
      <c r="B2012" s="45" t="s">
        <v>4781</v>
      </c>
      <c r="C2012" s="45" t="s">
        <v>4822</v>
      </c>
      <c r="D2012" s="45" t="s">
        <v>4823</v>
      </c>
      <c r="E2012" s="45" t="s">
        <v>4832</v>
      </c>
      <c r="F2012" s="45" t="s">
        <v>584</v>
      </c>
      <c r="G2012" s="237">
        <f t="shared" si="31"/>
        <v>0</v>
      </c>
    </row>
    <row r="2013" spans="1:7">
      <c r="A2013" s="45" t="s">
        <v>4833</v>
      </c>
      <c r="B2013" s="45" t="s">
        <v>4781</v>
      </c>
      <c r="C2013" s="45" t="s">
        <v>4822</v>
      </c>
      <c r="D2013" s="45" t="s">
        <v>4823</v>
      </c>
      <c r="E2013" s="45" t="s">
        <v>4834</v>
      </c>
      <c r="F2013" s="45" t="s">
        <v>584</v>
      </c>
      <c r="G2013" s="237">
        <f t="shared" si="31"/>
        <v>0</v>
      </c>
    </row>
    <row r="2014" spans="1:7">
      <c r="A2014" s="45" t="s">
        <v>4835</v>
      </c>
      <c r="B2014" s="45" t="s">
        <v>4781</v>
      </c>
      <c r="C2014" s="45" t="s">
        <v>4822</v>
      </c>
      <c r="D2014" s="45" t="s">
        <v>4823</v>
      </c>
      <c r="E2014" s="45" t="s">
        <v>4836</v>
      </c>
      <c r="F2014" s="45" t="s">
        <v>584</v>
      </c>
      <c r="G2014" s="237">
        <f t="shared" si="31"/>
        <v>0</v>
      </c>
    </row>
    <row r="2015" spans="1:7">
      <c r="A2015" s="45" t="s">
        <v>4837</v>
      </c>
      <c r="B2015" s="45" t="s">
        <v>4781</v>
      </c>
      <c r="C2015" s="45" t="s">
        <v>4822</v>
      </c>
      <c r="D2015" s="45" t="s">
        <v>4823</v>
      </c>
      <c r="E2015" s="45" t="s">
        <v>4838</v>
      </c>
      <c r="F2015" s="45" t="s">
        <v>584</v>
      </c>
      <c r="G2015" s="237">
        <f t="shared" si="31"/>
        <v>0</v>
      </c>
    </row>
    <row r="2016" spans="1:7">
      <c r="A2016" s="45" t="s">
        <v>4839</v>
      </c>
      <c r="B2016" s="45" t="s">
        <v>4781</v>
      </c>
      <c r="C2016" s="45" t="s">
        <v>4822</v>
      </c>
      <c r="D2016" s="45" t="s">
        <v>4823</v>
      </c>
      <c r="E2016" s="45" t="s">
        <v>4840</v>
      </c>
      <c r="F2016" s="45" t="s">
        <v>584</v>
      </c>
      <c r="G2016" s="237">
        <f t="shared" si="31"/>
        <v>0</v>
      </c>
    </row>
    <row r="2017" spans="1:7">
      <c r="A2017" s="45" t="s">
        <v>4841</v>
      </c>
      <c r="B2017" s="45" t="s">
        <v>4781</v>
      </c>
      <c r="C2017" s="45" t="s">
        <v>4822</v>
      </c>
      <c r="D2017" s="45" t="s">
        <v>4823</v>
      </c>
      <c r="E2017" s="45" t="s">
        <v>4842</v>
      </c>
      <c r="F2017" s="45" t="s">
        <v>584</v>
      </c>
      <c r="G2017" s="237">
        <f t="shared" si="31"/>
        <v>0</v>
      </c>
    </row>
    <row r="2018" spans="1:7">
      <c r="A2018" s="45" t="s">
        <v>4843</v>
      </c>
      <c r="B2018" s="45" t="s">
        <v>4781</v>
      </c>
      <c r="C2018" s="45" t="s">
        <v>4822</v>
      </c>
      <c r="D2018" s="45" t="s">
        <v>4823</v>
      </c>
      <c r="E2018" s="45" t="s">
        <v>4844</v>
      </c>
      <c r="F2018" s="45" t="s">
        <v>584</v>
      </c>
      <c r="G2018" s="237">
        <f t="shared" si="31"/>
        <v>0</v>
      </c>
    </row>
    <row r="2019" spans="1:7">
      <c r="A2019" s="45" t="s">
        <v>4845</v>
      </c>
      <c r="B2019" s="45" t="s">
        <v>4781</v>
      </c>
      <c r="C2019" s="45" t="s">
        <v>4822</v>
      </c>
      <c r="D2019" s="45" t="s">
        <v>4823</v>
      </c>
      <c r="E2019" s="45" t="s">
        <v>4846</v>
      </c>
      <c r="F2019" s="45" t="s">
        <v>627</v>
      </c>
      <c r="G2019" s="237">
        <f t="shared" si="31"/>
        <v>0</v>
      </c>
    </row>
    <row r="2020" spans="1:7">
      <c r="A2020" s="45" t="s">
        <v>4847</v>
      </c>
      <c r="B2020" s="45" t="s">
        <v>4781</v>
      </c>
      <c r="C2020" s="45" t="s">
        <v>4822</v>
      </c>
      <c r="D2020" s="45" t="s">
        <v>4823</v>
      </c>
      <c r="E2020" s="45" t="s">
        <v>4848</v>
      </c>
      <c r="F2020" s="45" t="s">
        <v>627</v>
      </c>
      <c r="G2020" s="237">
        <f t="shared" si="31"/>
        <v>0</v>
      </c>
    </row>
    <row r="2021" spans="1:7">
      <c r="A2021" s="45" t="s">
        <v>4849</v>
      </c>
      <c r="B2021" s="45" t="s">
        <v>4781</v>
      </c>
      <c r="C2021" s="45" t="s">
        <v>4822</v>
      </c>
      <c r="D2021" s="45" t="s">
        <v>4823</v>
      </c>
      <c r="E2021" s="45" t="s">
        <v>4850</v>
      </c>
      <c r="F2021" s="45" t="s">
        <v>633</v>
      </c>
      <c r="G2021" s="237">
        <f t="shared" si="31"/>
        <v>0</v>
      </c>
    </row>
    <row r="2022" spans="1:7">
      <c r="A2022" s="45" t="s">
        <v>4853</v>
      </c>
      <c r="B2022" s="45" t="s">
        <v>4781</v>
      </c>
      <c r="C2022" s="45" t="s">
        <v>4851</v>
      </c>
      <c r="D2022" s="45" t="s">
        <v>4852</v>
      </c>
      <c r="E2022" s="45" t="s">
        <v>4854</v>
      </c>
      <c r="F2022" s="45" t="s">
        <v>584</v>
      </c>
      <c r="G2022" s="237">
        <f t="shared" si="31"/>
        <v>0</v>
      </c>
    </row>
    <row r="2023" spans="1:7">
      <c r="A2023" s="45" t="s">
        <v>4855</v>
      </c>
      <c r="B2023" s="45" t="s">
        <v>4781</v>
      </c>
      <c r="C2023" s="45" t="s">
        <v>4851</v>
      </c>
      <c r="D2023" s="45" t="s">
        <v>4852</v>
      </c>
      <c r="E2023" s="45" t="s">
        <v>4856</v>
      </c>
      <c r="F2023" s="45" t="s">
        <v>4857</v>
      </c>
      <c r="G2023" s="237">
        <f t="shared" si="31"/>
        <v>0</v>
      </c>
    </row>
    <row r="2024" spans="1:7">
      <c r="A2024" s="45" t="s">
        <v>4858</v>
      </c>
      <c r="B2024" s="45" t="s">
        <v>4781</v>
      </c>
      <c r="C2024" s="45" t="s">
        <v>4851</v>
      </c>
      <c r="D2024" s="45" t="s">
        <v>4852</v>
      </c>
      <c r="E2024" s="45" t="s">
        <v>4859</v>
      </c>
      <c r="F2024" s="45" t="s">
        <v>627</v>
      </c>
      <c r="G2024" s="237">
        <f t="shared" si="31"/>
        <v>0</v>
      </c>
    </row>
    <row r="2025" spans="1:7">
      <c r="A2025" s="45" t="s">
        <v>4860</v>
      </c>
      <c r="B2025" s="45" t="s">
        <v>4781</v>
      </c>
      <c r="C2025" s="45" t="s">
        <v>4851</v>
      </c>
      <c r="D2025" s="45" t="s">
        <v>4852</v>
      </c>
      <c r="E2025" s="45" t="s">
        <v>4861</v>
      </c>
      <c r="F2025" s="45" t="s">
        <v>627</v>
      </c>
      <c r="G2025" s="237">
        <f t="shared" si="31"/>
        <v>0</v>
      </c>
    </row>
    <row r="2026" spans="1:7">
      <c r="A2026" s="45" t="s">
        <v>4862</v>
      </c>
      <c r="B2026" s="45" t="s">
        <v>4781</v>
      </c>
      <c r="C2026" s="45" t="s">
        <v>4851</v>
      </c>
      <c r="D2026" s="45" t="s">
        <v>4852</v>
      </c>
      <c r="E2026" s="45" t="s">
        <v>4863</v>
      </c>
      <c r="F2026" s="45" t="s">
        <v>627</v>
      </c>
      <c r="G2026" s="237">
        <f t="shared" si="31"/>
        <v>0</v>
      </c>
    </row>
    <row r="2027" spans="1:7">
      <c r="A2027" s="45" t="s">
        <v>4866</v>
      </c>
      <c r="B2027" s="45" t="s">
        <v>4781</v>
      </c>
      <c r="C2027" s="45" t="s">
        <v>4864</v>
      </c>
      <c r="D2027" s="45" t="s">
        <v>4865</v>
      </c>
      <c r="E2027" s="45" t="s">
        <v>4867</v>
      </c>
      <c r="F2027" s="45" t="s">
        <v>1165</v>
      </c>
      <c r="G2027" s="237">
        <f t="shared" si="31"/>
        <v>0</v>
      </c>
    </row>
    <row r="2028" spans="1:7">
      <c r="A2028" s="45" t="s">
        <v>4868</v>
      </c>
      <c r="B2028" s="45" t="s">
        <v>4781</v>
      </c>
      <c r="C2028" s="45" t="s">
        <v>4864</v>
      </c>
      <c r="D2028" s="45" t="s">
        <v>4865</v>
      </c>
      <c r="E2028" s="45" t="s">
        <v>4869</v>
      </c>
      <c r="F2028" s="45" t="s">
        <v>584</v>
      </c>
      <c r="G2028" s="237">
        <f t="shared" si="31"/>
        <v>0</v>
      </c>
    </row>
    <row r="2029" spans="1:7">
      <c r="A2029" s="45" t="s">
        <v>4870</v>
      </c>
      <c r="B2029" s="45" t="s">
        <v>4781</v>
      </c>
      <c r="C2029" s="45" t="s">
        <v>4864</v>
      </c>
      <c r="D2029" s="45" t="s">
        <v>4865</v>
      </c>
      <c r="E2029" s="45" t="s">
        <v>4871</v>
      </c>
      <c r="F2029" s="45" t="s">
        <v>584</v>
      </c>
      <c r="G2029" s="237">
        <f t="shared" si="31"/>
        <v>0</v>
      </c>
    </row>
    <row r="2030" spans="1:7">
      <c r="A2030" s="45" t="s">
        <v>4872</v>
      </c>
      <c r="B2030" s="45" t="s">
        <v>4781</v>
      </c>
      <c r="C2030" s="45" t="s">
        <v>4864</v>
      </c>
      <c r="D2030" s="45" t="s">
        <v>4865</v>
      </c>
      <c r="E2030" s="45" t="s">
        <v>4873</v>
      </c>
      <c r="F2030" s="45" t="s">
        <v>627</v>
      </c>
      <c r="G2030" s="237">
        <f t="shared" si="31"/>
        <v>0</v>
      </c>
    </row>
    <row r="2031" spans="1:7">
      <c r="A2031" s="45" t="s">
        <v>4874</v>
      </c>
      <c r="B2031" s="45" t="s">
        <v>4781</v>
      </c>
      <c r="C2031" s="45" t="s">
        <v>4864</v>
      </c>
      <c r="D2031" s="45" t="s">
        <v>4865</v>
      </c>
      <c r="E2031" s="45" t="s">
        <v>4875</v>
      </c>
      <c r="F2031" s="45" t="s">
        <v>627</v>
      </c>
      <c r="G2031" s="237">
        <f t="shared" si="31"/>
        <v>0</v>
      </c>
    </row>
    <row r="2032" spans="1:7">
      <c r="A2032" s="45" t="s">
        <v>933</v>
      </c>
      <c r="B2032" s="45" t="s">
        <v>4781</v>
      </c>
      <c r="C2032" s="45" t="s">
        <v>4876</v>
      </c>
      <c r="D2032" s="45" t="s">
        <v>4877</v>
      </c>
      <c r="E2032" s="45" t="s">
        <v>4878</v>
      </c>
      <c r="F2032" s="45" t="s">
        <v>584</v>
      </c>
      <c r="G2032" s="237">
        <f t="shared" si="31"/>
        <v>0</v>
      </c>
    </row>
    <row r="2033" spans="1:7">
      <c r="A2033" s="45" t="s">
        <v>4879</v>
      </c>
      <c r="B2033" s="45" t="s">
        <v>4781</v>
      </c>
      <c r="C2033" s="45" t="s">
        <v>4876</v>
      </c>
      <c r="D2033" s="45" t="s">
        <v>4877</v>
      </c>
      <c r="E2033" s="45" t="s">
        <v>4880</v>
      </c>
      <c r="F2033" s="45" t="s">
        <v>627</v>
      </c>
      <c r="G2033" s="237">
        <f t="shared" si="31"/>
        <v>0</v>
      </c>
    </row>
    <row r="2034" spans="1:7">
      <c r="A2034" s="45" t="s">
        <v>4881</v>
      </c>
      <c r="B2034" s="45" t="s">
        <v>4781</v>
      </c>
      <c r="C2034" s="45" t="s">
        <v>4876</v>
      </c>
      <c r="D2034" s="45" t="s">
        <v>4877</v>
      </c>
      <c r="E2034" s="45" t="s">
        <v>4882</v>
      </c>
      <c r="F2034" s="45" t="s">
        <v>630</v>
      </c>
      <c r="G2034" s="237">
        <f t="shared" si="31"/>
        <v>0</v>
      </c>
    </row>
    <row r="2035" spans="1:7">
      <c r="A2035" s="45" t="s">
        <v>4885</v>
      </c>
      <c r="B2035" s="45" t="s">
        <v>4781</v>
      </c>
      <c r="C2035" s="45" t="s">
        <v>4883</v>
      </c>
      <c r="D2035" s="45" t="s">
        <v>4884</v>
      </c>
      <c r="E2035" s="45" t="s">
        <v>4886</v>
      </c>
      <c r="F2035" s="45" t="s">
        <v>627</v>
      </c>
      <c r="G2035" s="237">
        <f t="shared" si="31"/>
        <v>0</v>
      </c>
    </row>
    <row r="2036" spans="1:7">
      <c r="A2036" s="45" t="s">
        <v>4889</v>
      </c>
      <c r="B2036" s="45" t="s">
        <v>4781</v>
      </c>
      <c r="C2036" s="45" t="s">
        <v>4887</v>
      </c>
      <c r="D2036" s="45" t="s">
        <v>4888</v>
      </c>
      <c r="E2036" s="45" t="s">
        <v>4890</v>
      </c>
      <c r="F2036" s="45" t="s">
        <v>584</v>
      </c>
      <c r="G2036" s="237">
        <f t="shared" si="31"/>
        <v>0</v>
      </c>
    </row>
    <row r="2037" spans="1:7">
      <c r="A2037" s="45" t="s">
        <v>4891</v>
      </c>
      <c r="B2037" s="45" t="s">
        <v>4781</v>
      </c>
      <c r="C2037" s="45" t="s">
        <v>4887</v>
      </c>
      <c r="D2037" s="45" t="s">
        <v>4888</v>
      </c>
      <c r="E2037" s="45" t="s">
        <v>4892</v>
      </c>
      <c r="F2037" s="45" t="s">
        <v>627</v>
      </c>
      <c r="G2037" s="237">
        <f t="shared" si="31"/>
        <v>0</v>
      </c>
    </row>
    <row r="2038" spans="1:7">
      <c r="A2038" s="45" t="s">
        <v>4893</v>
      </c>
      <c r="B2038" s="45" t="s">
        <v>4781</v>
      </c>
      <c r="C2038" s="45" t="s">
        <v>4887</v>
      </c>
      <c r="D2038" s="45" t="s">
        <v>4888</v>
      </c>
      <c r="E2038" s="45" t="s">
        <v>4894</v>
      </c>
      <c r="F2038" s="45" t="s">
        <v>627</v>
      </c>
      <c r="G2038" s="237">
        <f t="shared" si="31"/>
        <v>0</v>
      </c>
    </row>
    <row r="2039" spans="1:7">
      <c r="A2039" s="45" t="s">
        <v>4898</v>
      </c>
      <c r="B2039" s="45" t="s">
        <v>4895</v>
      </c>
      <c r="C2039" s="45" t="s">
        <v>4896</v>
      </c>
      <c r="D2039" s="45" t="s">
        <v>4897</v>
      </c>
      <c r="E2039" s="45" t="s">
        <v>4899</v>
      </c>
      <c r="F2039" s="45" t="s">
        <v>627</v>
      </c>
      <c r="G2039" s="237">
        <f t="shared" si="31"/>
        <v>0</v>
      </c>
    </row>
    <row r="2040" spans="1:7">
      <c r="A2040" s="45" t="s">
        <v>4902</v>
      </c>
      <c r="B2040" s="45" t="s">
        <v>4895</v>
      </c>
      <c r="C2040" s="45" t="s">
        <v>4900</v>
      </c>
      <c r="D2040" s="45" t="s">
        <v>4901</v>
      </c>
      <c r="E2040" s="45" t="s">
        <v>4903</v>
      </c>
      <c r="F2040" s="45" t="s">
        <v>584</v>
      </c>
      <c r="G2040" s="237">
        <f t="shared" si="31"/>
        <v>0</v>
      </c>
    </row>
    <row r="2041" spans="1:7">
      <c r="A2041" s="45" t="s">
        <v>4904</v>
      </c>
      <c r="B2041" s="45" t="s">
        <v>4895</v>
      </c>
      <c r="C2041" s="45" t="s">
        <v>4900</v>
      </c>
      <c r="D2041" s="45" t="s">
        <v>4901</v>
      </c>
      <c r="E2041" s="45" t="s">
        <v>4905</v>
      </c>
      <c r="F2041" s="45" t="s">
        <v>584</v>
      </c>
      <c r="G2041" s="237">
        <f t="shared" si="31"/>
        <v>0</v>
      </c>
    </row>
    <row r="2042" spans="1:7">
      <c r="A2042" s="45" t="s">
        <v>4906</v>
      </c>
      <c r="B2042" s="45" t="s">
        <v>4895</v>
      </c>
      <c r="C2042" s="45" t="s">
        <v>4900</v>
      </c>
      <c r="D2042" s="45" t="s">
        <v>4901</v>
      </c>
      <c r="E2042" s="45" t="s">
        <v>4907</v>
      </c>
      <c r="F2042" s="45" t="s">
        <v>584</v>
      </c>
      <c r="G2042" s="237">
        <f t="shared" si="31"/>
        <v>0</v>
      </c>
    </row>
    <row r="2043" spans="1:7">
      <c r="A2043" s="45" t="s">
        <v>4908</v>
      </c>
      <c r="B2043" s="45" t="s">
        <v>4895</v>
      </c>
      <c r="C2043" s="45" t="s">
        <v>4900</v>
      </c>
      <c r="D2043" s="45" t="s">
        <v>4901</v>
      </c>
      <c r="E2043" s="45" t="s">
        <v>4909</v>
      </c>
      <c r="F2043" s="45" t="s">
        <v>584</v>
      </c>
      <c r="G2043" s="237">
        <f t="shared" si="31"/>
        <v>0</v>
      </c>
    </row>
    <row r="2044" spans="1:7">
      <c r="A2044" s="45" t="s">
        <v>1022</v>
      </c>
      <c r="B2044" s="45" t="s">
        <v>4895</v>
      </c>
      <c r="C2044" s="45" t="s">
        <v>4900</v>
      </c>
      <c r="D2044" s="45" t="s">
        <v>4901</v>
      </c>
      <c r="E2044" s="45" t="s">
        <v>4910</v>
      </c>
      <c r="F2044" s="45" t="s">
        <v>584</v>
      </c>
      <c r="G2044" s="237">
        <f t="shared" si="31"/>
        <v>0</v>
      </c>
    </row>
    <row r="2045" spans="1:7">
      <c r="A2045" s="45" t="s">
        <v>4911</v>
      </c>
      <c r="B2045" s="45" t="s">
        <v>4895</v>
      </c>
      <c r="C2045" s="45" t="s">
        <v>4900</v>
      </c>
      <c r="D2045" s="45" t="s">
        <v>4901</v>
      </c>
      <c r="E2045" s="45" t="s">
        <v>4912</v>
      </c>
      <c r="F2045" s="45" t="s">
        <v>584</v>
      </c>
      <c r="G2045" s="237">
        <f t="shared" si="31"/>
        <v>0</v>
      </c>
    </row>
    <row r="2046" spans="1:7">
      <c r="A2046" s="45" t="s">
        <v>4913</v>
      </c>
      <c r="B2046" s="45" t="s">
        <v>4895</v>
      </c>
      <c r="C2046" s="45" t="s">
        <v>4900</v>
      </c>
      <c r="D2046" s="45" t="s">
        <v>4901</v>
      </c>
      <c r="E2046" s="45" t="s">
        <v>4914</v>
      </c>
      <c r="F2046" s="45" t="s">
        <v>627</v>
      </c>
      <c r="G2046" s="237">
        <f t="shared" si="31"/>
        <v>0</v>
      </c>
    </row>
    <row r="2047" spans="1:7">
      <c r="A2047" s="45" t="s">
        <v>4915</v>
      </c>
      <c r="B2047" s="45" t="s">
        <v>4895</v>
      </c>
      <c r="C2047" s="45" t="s">
        <v>4900</v>
      </c>
      <c r="D2047" s="45" t="s">
        <v>4901</v>
      </c>
      <c r="E2047" s="45" t="s">
        <v>4916</v>
      </c>
      <c r="F2047" s="45" t="s">
        <v>627</v>
      </c>
      <c r="G2047" s="237">
        <f t="shared" si="31"/>
        <v>0</v>
      </c>
    </row>
    <row r="2048" spans="1:7">
      <c r="A2048" s="45" t="s">
        <v>4919</v>
      </c>
      <c r="B2048" s="45" t="s">
        <v>4895</v>
      </c>
      <c r="C2048" s="45" t="s">
        <v>4917</v>
      </c>
      <c r="D2048" s="45" t="s">
        <v>4918</v>
      </c>
      <c r="E2048" s="45" t="s">
        <v>4920</v>
      </c>
      <c r="F2048" s="45" t="s">
        <v>627</v>
      </c>
      <c r="G2048" s="237">
        <f t="shared" si="31"/>
        <v>0</v>
      </c>
    </row>
    <row r="2049" spans="1:7">
      <c r="A2049" s="45" t="s">
        <v>4923</v>
      </c>
      <c r="B2049" s="45" t="s">
        <v>4895</v>
      </c>
      <c r="C2049" s="45" t="s">
        <v>4921</v>
      </c>
      <c r="D2049" s="45" t="s">
        <v>4922</v>
      </c>
      <c r="E2049" s="45" t="s">
        <v>4924</v>
      </c>
      <c r="F2049" s="45" t="s">
        <v>627</v>
      </c>
      <c r="G2049" s="237">
        <f t="shared" si="31"/>
        <v>0</v>
      </c>
    </row>
    <row r="2050" spans="1:7">
      <c r="A2050" s="45" t="s">
        <v>2122</v>
      </c>
      <c r="B2050" s="45" t="s">
        <v>4895</v>
      </c>
      <c r="C2050" s="45" t="s">
        <v>4925</v>
      </c>
      <c r="D2050" s="45" t="s">
        <v>4926</v>
      </c>
      <c r="E2050" s="45" t="s">
        <v>4927</v>
      </c>
      <c r="F2050" s="45" t="s">
        <v>584</v>
      </c>
      <c r="G2050" s="237">
        <f t="shared" ref="G2050:G2113" si="32">IF(ISNA(MATCH(E2050,List04_oktmo_np_range,0)),0,1)</f>
        <v>0</v>
      </c>
    </row>
    <row r="2051" spans="1:7">
      <c r="A2051" s="45" t="s">
        <v>4928</v>
      </c>
      <c r="B2051" s="45" t="s">
        <v>4895</v>
      </c>
      <c r="C2051" s="45" t="s">
        <v>4925</v>
      </c>
      <c r="D2051" s="45" t="s">
        <v>4926</v>
      </c>
      <c r="E2051" s="45" t="s">
        <v>4929</v>
      </c>
      <c r="F2051" s="45" t="s">
        <v>584</v>
      </c>
      <c r="G2051" s="237">
        <f t="shared" si="32"/>
        <v>0</v>
      </c>
    </row>
    <row r="2052" spans="1:7">
      <c r="A2052" s="45" t="s">
        <v>4930</v>
      </c>
      <c r="B2052" s="45" t="s">
        <v>4895</v>
      </c>
      <c r="C2052" s="45" t="s">
        <v>4925</v>
      </c>
      <c r="D2052" s="45" t="s">
        <v>4926</v>
      </c>
      <c r="E2052" s="45" t="s">
        <v>4931</v>
      </c>
      <c r="F2052" s="45" t="s">
        <v>584</v>
      </c>
      <c r="G2052" s="237">
        <f t="shared" si="32"/>
        <v>0</v>
      </c>
    </row>
    <row r="2053" spans="1:7">
      <c r="A2053" s="45" t="s">
        <v>4932</v>
      </c>
      <c r="B2053" s="45" t="s">
        <v>4895</v>
      </c>
      <c r="C2053" s="45" t="s">
        <v>4925</v>
      </c>
      <c r="D2053" s="45" t="s">
        <v>4926</v>
      </c>
      <c r="E2053" s="45" t="s">
        <v>4933</v>
      </c>
      <c r="F2053" s="45" t="s">
        <v>584</v>
      </c>
      <c r="G2053" s="237">
        <f t="shared" si="32"/>
        <v>0</v>
      </c>
    </row>
    <row r="2054" spans="1:7">
      <c r="A2054" s="45" t="s">
        <v>4934</v>
      </c>
      <c r="B2054" s="45" t="s">
        <v>4895</v>
      </c>
      <c r="C2054" s="45" t="s">
        <v>4925</v>
      </c>
      <c r="D2054" s="45" t="s">
        <v>4926</v>
      </c>
      <c r="E2054" s="45" t="s">
        <v>4935</v>
      </c>
      <c r="F2054" s="45" t="s">
        <v>584</v>
      </c>
      <c r="G2054" s="237">
        <f t="shared" si="32"/>
        <v>0</v>
      </c>
    </row>
    <row r="2055" spans="1:7">
      <c r="A2055" s="45" t="s">
        <v>4936</v>
      </c>
      <c r="B2055" s="45" t="s">
        <v>4895</v>
      </c>
      <c r="C2055" s="45" t="s">
        <v>4925</v>
      </c>
      <c r="D2055" s="45" t="s">
        <v>4926</v>
      </c>
      <c r="E2055" s="45" t="s">
        <v>4937</v>
      </c>
      <c r="F2055" s="45" t="s">
        <v>584</v>
      </c>
      <c r="G2055" s="237">
        <f t="shared" si="32"/>
        <v>0</v>
      </c>
    </row>
    <row r="2056" spans="1:7">
      <c r="A2056" s="45" t="s">
        <v>4938</v>
      </c>
      <c r="B2056" s="45" t="s">
        <v>4895</v>
      </c>
      <c r="C2056" s="45" t="s">
        <v>4925</v>
      </c>
      <c r="D2056" s="45" t="s">
        <v>4926</v>
      </c>
      <c r="E2056" s="45" t="s">
        <v>4939</v>
      </c>
      <c r="F2056" s="45" t="s">
        <v>627</v>
      </c>
      <c r="G2056" s="237">
        <f t="shared" si="32"/>
        <v>0</v>
      </c>
    </row>
    <row r="2057" spans="1:7">
      <c r="A2057" s="45" t="s">
        <v>4940</v>
      </c>
      <c r="B2057" s="45" t="s">
        <v>4895</v>
      </c>
      <c r="C2057" s="45" t="s">
        <v>4925</v>
      </c>
      <c r="D2057" s="45" t="s">
        <v>4926</v>
      </c>
      <c r="E2057" s="45" t="s">
        <v>4941</v>
      </c>
      <c r="F2057" s="45" t="s">
        <v>627</v>
      </c>
      <c r="G2057" s="237">
        <f t="shared" si="32"/>
        <v>0</v>
      </c>
    </row>
    <row r="2058" spans="1:7">
      <c r="A2058" s="45" t="s">
        <v>4942</v>
      </c>
      <c r="B2058" s="45" t="s">
        <v>4895</v>
      </c>
      <c r="C2058" s="45" t="s">
        <v>4925</v>
      </c>
      <c r="D2058" s="45" t="s">
        <v>4926</v>
      </c>
      <c r="E2058" s="45" t="s">
        <v>4943</v>
      </c>
      <c r="F2058" s="45" t="s">
        <v>630</v>
      </c>
      <c r="G2058" s="237">
        <f t="shared" si="32"/>
        <v>0</v>
      </c>
    </row>
    <row r="2059" spans="1:7">
      <c r="A2059" s="45" t="s">
        <v>4944</v>
      </c>
      <c r="B2059" s="45" t="s">
        <v>4895</v>
      </c>
      <c r="C2059" s="45" t="s">
        <v>4925</v>
      </c>
      <c r="D2059" s="45" t="s">
        <v>4926</v>
      </c>
      <c r="E2059" s="45" t="s">
        <v>4945</v>
      </c>
      <c r="F2059" s="45" t="s">
        <v>633</v>
      </c>
      <c r="G2059" s="237">
        <f t="shared" si="32"/>
        <v>0</v>
      </c>
    </row>
    <row r="2060" spans="1:7">
      <c r="A2060" s="45" t="s">
        <v>4947</v>
      </c>
      <c r="B2060" s="45" t="s">
        <v>4895</v>
      </c>
      <c r="C2060" s="45" t="s">
        <v>3633</v>
      </c>
      <c r="D2060" s="45" t="s">
        <v>4946</v>
      </c>
      <c r="E2060" s="45" t="s">
        <v>4948</v>
      </c>
      <c r="F2060" s="45" t="s">
        <v>584</v>
      </c>
      <c r="G2060" s="237">
        <f t="shared" si="32"/>
        <v>0</v>
      </c>
    </row>
    <row r="2061" spans="1:7">
      <c r="A2061" s="45" t="s">
        <v>4949</v>
      </c>
      <c r="B2061" s="45" t="s">
        <v>4895</v>
      </c>
      <c r="C2061" s="45" t="s">
        <v>3633</v>
      </c>
      <c r="D2061" s="45" t="s">
        <v>4946</v>
      </c>
      <c r="E2061" s="45" t="s">
        <v>4950</v>
      </c>
      <c r="F2061" s="45" t="s">
        <v>584</v>
      </c>
      <c r="G2061" s="237">
        <f t="shared" si="32"/>
        <v>0</v>
      </c>
    </row>
    <row r="2062" spans="1:7">
      <c r="A2062" s="45" t="s">
        <v>4951</v>
      </c>
      <c r="B2062" s="45" t="s">
        <v>4895</v>
      </c>
      <c r="C2062" s="45" t="s">
        <v>3633</v>
      </c>
      <c r="D2062" s="45" t="s">
        <v>4946</v>
      </c>
      <c r="E2062" s="45" t="s">
        <v>4952</v>
      </c>
      <c r="F2062" s="45" t="s">
        <v>584</v>
      </c>
      <c r="G2062" s="237">
        <f t="shared" si="32"/>
        <v>0</v>
      </c>
    </row>
    <row r="2063" spans="1:7">
      <c r="A2063" s="45" t="s">
        <v>4953</v>
      </c>
      <c r="B2063" s="45" t="s">
        <v>4895</v>
      </c>
      <c r="C2063" s="45" t="s">
        <v>3633</v>
      </c>
      <c r="D2063" s="45" t="s">
        <v>4946</v>
      </c>
      <c r="E2063" s="45" t="s">
        <v>4954</v>
      </c>
      <c r="F2063" s="45" t="s">
        <v>584</v>
      </c>
      <c r="G2063" s="237">
        <f t="shared" si="32"/>
        <v>0</v>
      </c>
    </row>
    <row r="2064" spans="1:7">
      <c r="A2064" s="45" t="s">
        <v>3665</v>
      </c>
      <c r="B2064" s="45" t="s">
        <v>4895</v>
      </c>
      <c r="C2064" s="45" t="s">
        <v>3633</v>
      </c>
      <c r="D2064" s="45" t="s">
        <v>4946</v>
      </c>
      <c r="E2064" s="45" t="s">
        <v>4955</v>
      </c>
      <c r="F2064" s="45" t="s">
        <v>627</v>
      </c>
      <c r="G2064" s="237">
        <f t="shared" si="32"/>
        <v>0</v>
      </c>
    </row>
    <row r="2065" spans="1:7">
      <c r="A2065" s="45" t="s">
        <v>4847</v>
      </c>
      <c r="B2065" s="45" t="s">
        <v>4895</v>
      </c>
      <c r="C2065" s="45" t="s">
        <v>3633</v>
      </c>
      <c r="D2065" s="45" t="s">
        <v>4946</v>
      </c>
      <c r="E2065" s="45" t="s">
        <v>4956</v>
      </c>
      <c r="F2065" s="45" t="s">
        <v>627</v>
      </c>
      <c r="G2065" s="237">
        <f t="shared" si="32"/>
        <v>0</v>
      </c>
    </row>
    <row r="2066" spans="1:7">
      <c r="A2066" s="45" t="s">
        <v>4959</v>
      </c>
      <c r="B2066" s="45" t="s">
        <v>4895</v>
      </c>
      <c r="C2066" s="45" t="s">
        <v>4957</v>
      </c>
      <c r="D2066" s="45" t="s">
        <v>4958</v>
      </c>
      <c r="E2066" s="45" t="s">
        <v>4960</v>
      </c>
      <c r="F2066" s="45" t="s">
        <v>584</v>
      </c>
      <c r="G2066" s="237">
        <f t="shared" si="32"/>
        <v>0</v>
      </c>
    </row>
    <row r="2067" spans="1:7">
      <c r="A2067" s="45" t="s">
        <v>4961</v>
      </c>
      <c r="B2067" s="45" t="s">
        <v>4895</v>
      </c>
      <c r="C2067" s="45" t="s">
        <v>4957</v>
      </c>
      <c r="D2067" s="45" t="s">
        <v>4958</v>
      </c>
      <c r="E2067" s="45" t="s">
        <v>4962</v>
      </c>
      <c r="F2067" s="45" t="s">
        <v>584</v>
      </c>
      <c r="G2067" s="237">
        <f t="shared" si="32"/>
        <v>0</v>
      </c>
    </row>
    <row r="2068" spans="1:7">
      <c r="A2068" s="45" t="s">
        <v>4963</v>
      </c>
      <c r="B2068" s="45" t="s">
        <v>4895</v>
      </c>
      <c r="C2068" s="45" t="s">
        <v>4957</v>
      </c>
      <c r="D2068" s="45" t="s">
        <v>4958</v>
      </c>
      <c r="E2068" s="45" t="s">
        <v>4964</v>
      </c>
      <c r="F2068" s="45" t="s">
        <v>584</v>
      </c>
      <c r="G2068" s="237">
        <f t="shared" si="32"/>
        <v>0</v>
      </c>
    </row>
    <row r="2069" spans="1:7">
      <c r="A2069" s="45" t="s">
        <v>4965</v>
      </c>
      <c r="B2069" s="45" t="s">
        <v>4895</v>
      </c>
      <c r="C2069" s="45" t="s">
        <v>4957</v>
      </c>
      <c r="D2069" s="45" t="s">
        <v>4958</v>
      </c>
      <c r="E2069" s="45" t="s">
        <v>4966</v>
      </c>
      <c r="F2069" s="45" t="s">
        <v>584</v>
      </c>
      <c r="G2069" s="237">
        <f t="shared" si="32"/>
        <v>0</v>
      </c>
    </row>
    <row r="2070" spans="1:7">
      <c r="A2070" s="45" t="s">
        <v>4967</v>
      </c>
      <c r="B2070" s="45" t="s">
        <v>4895</v>
      </c>
      <c r="C2070" s="45" t="s">
        <v>4957</v>
      </c>
      <c r="D2070" s="45" t="s">
        <v>4958</v>
      </c>
      <c r="E2070" s="45" t="s">
        <v>4968</v>
      </c>
      <c r="F2070" s="45" t="s">
        <v>584</v>
      </c>
      <c r="G2070" s="237">
        <f t="shared" si="32"/>
        <v>0</v>
      </c>
    </row>
    <row r="2071" spans="1:7">
      <c r="A2071" s="45" t="s">
        <v>1994</v>
      </c>
      <c r="B2071" s="45" t="s">
        <v>4895</v>
      </c>
      <c r="C2071" s="45" t="s">
        <v>4957</v>
      </c>
      <c r="D2071" s="45" t="s">
        <v>4958</v>
      </c>
      <c r="E2071" s="45" t="s">
        <v>4969</v>
      </c>
      <c r="F2071" s="45" t="s">
        <v>584</v>
      </c>
      <c r="G2071" s="237">
        <f t="shared" si="32"/>
        <v>0</v>
      </c>
    </row>
    <row r="2072" spans="1:7">
      <c r="A2072" s="45" t="s">
        <v>4970</v>
      </c>
      <c r="B2072" s="45" t="s">
        <v>4895</v>
      </c>
      <c r="C2072" s="45" t="s">
        <v>4957</v>
      </c>
      <c r="D2072" s="45" t="s">
        <v>4958</v>
      </c>
      <c r="E2072" s="45" t="s">
        <v>4971</v>
      </c>
      <c r="F2072" s="45" t="s">
        <v>584</v>
      </c>
      <c r="G2072" s="237">
        <f t="shared" si="32"/>
        <v>0</v>
      </c>
    </row>
    <row r="2073" spans="1:7">
      <c r="A2073" s="45" t="s">
        <v>4972</v>
      </c>
      <c r="B2073" s="45" t="s">
        <v>4895</v>
      </c>
      <c r="C2073" s="45" t="s">
        <v>4957</v>
      </c>
      <c r="D2073" s="45" t="s">
        <v>4958</v>
      </c>
      <c r="E2073" s="45" t="s">
        <v>4973</v>
      </c>
      <c r="F2073" s="45" t="s">
        <v>584</v>
      </c>
      <c r="G2073" s="237">
        <f t="shared" si="32"/>
        <v>0</v>
      </c>
    </row>
    <row r="2074" spans="1:7">
      <c r="A2074" s="45" t="s">
        <v>4974</v>
      </c>
      <c r="B2074" s="45" t="s">
        <v>4895</v>
      </c>
      <c r="C2074" s="45" t="s">
        <v>4957</v>
      </c>
      <c r="D2074" s="45" t="s">
        <v>4958</v>
      </c>
      <c r="E2074" s="45" t="s">
        <v>4975</v>
      </c>
      <c r="F2074" s="45" t="s">
        <v>584</v>
      </c>
      <c r="G2074" s="237">
        <f t="shared" si="32"/>
        <v>0</v>
      </c>
    </row>
    <row r="2075" spans="1:7">
      <c r="A2075" s="45" t="s">
        <v>4976</v>
      </c>
      <c r="B2075" s="45" t="s">
        <v>4895</v>
      </c>
      <c r="C2075" s="45" t="s">
        <v>4957</v>
      </c>
      <c r="D2075" s="45" t="s">
        <v>4958</v>
      </c>
      <c r="E2075" s="45" t="s">
        <v>4977</v>
      </c>
      <c r="F2075" s="45" t="s">
        <v>584</v>
      </c>
      <c r="G2075" s="237">
        <f t="shared" si="32"/>
        <v>0</v>
      </c>
    </row>
    <row r="2076" spans="1:7">
      <c r="A2076" s="45" t="s">
        <v>4978</v>
      </c>
      <c r="B2076" s="45" t="s">
        <v>4895</v>
      </c>
      <c r="C2076" s="45" t="s">
        <v>4957</v>
      </c>
      <c r="D2076" s="45" t="s">
        <v>4958</v>
      </c>
      <c r="E2076" s="45" t="s">
        <v>4979</v>
      </c>
      <c r="F2076" s="45" t="s">
        <v>627</v>
      </c>
      <c r="G2076" s="237">
        <f t="shared" si="32"/>
        <v>0</v>
      </c>
    </row>
    <row r="2077" spans="1:7">
      <c r="A2077" s="45" t="s">
        <v>4980</v>
      </c>
      <c r="B2077" s="45" t="s">
        <v>4895</v>
      </c>
      <c r="C2077" s="45" t="s">
        <v>4957</v>
      </c>
      <c r="D2077" s="45" t="s">
        <v>4958</v>
      </c>
      <c r="E2077" s="45" t="s">
        <v>4981</v>
      </c>
      <c r="F2077" s="45" t="s">
        <v>633</v>
      </c>
      <c r="G2077" s="237">
        <f t="shared" si="32"/>
        <v>0</v>
      </c>
    </row>
    <row r="2078" spans="1:7">
      <c r="A2078" s="45" t="s">
        <v>4982</v>
      </c>
      <c r="B2078" s="45" t="s">
        <v>4895</v>
      </c>
      <c r="C2078" s="45" t="s">
        <v>4957</v>
      </c>
      <c r="D2078" s="45" t="s">
        <v>4958</v>
      </c>
      <c r="E2078" s="45" t="s">
        <v>4983</v>
      </c>
      <c r="F2078" s="45" t="s">
        <v>633</v>
      </c>
      <c r="G2078" s="237">
        <f t="shared" si="32"/>
        <v>0</v>
      </c>
    </row>
    <row r="2079" spans="1:7">
      <c r="A2079" s="45" t="s">
        <v>1520</v>
      </c>
      <c r="B2079" s="45" t="s">
        <v>4984</v>
      </c>
      <c r="C2079" s="45" t="s">
        <v>4985</v>
      </c>
      <c r="D2079" s="45" t="s">
        <v>4986</v>
      </c>
      <c r="E2079" s="45" t="s">
        <v>4987</v>
      </c>
      <c r="F2079" s="45" t="s">
        <v>584</v>
      </c>
      <c r="G2079" s="237">
        <f t="shared" si="32"/>
        <v>0</v>
      </c>
    </row>
    <row r="2080" spans="1:7">
      <c r="A2080" s="45" t="s">
        <v>4988</v>
      </c>
      <c r="B2080" s="45" t="s">
        <v>4984</v>
      </c>
      <c r="C2080" s="45" t="s">
        <v>4985</v>
      </c>
      <c r="D2080" s="45" t="s">
        <v>4986</v>
      </c>
      <c r="E2080" s="45" t="s">
        <v>4989</v>
      </c>
      <c r="F2080" s="45" t="s">
        <v>584</v>
      </c>
      <c r="G2080" s="237">
        <f t="shared" si="32"/>
        <v>0</v>
      </c>
    </row>
    <row r="2081" spans="1:7">
      <c r="A2081" s="45" t="s">
        <v>4990</v>
      </c>
      <c r="B2081" s="45" t="s">
        <v>4984</v>
      </c>
      <c r="C2081" s="45" t="s">
        <v>4985</v>
      </c>
      <c r="D2081" s="45" t="s">
        <v>4986</v>
      </c>
      <c r="E2081" s="45" t="s">
        <v>4991</v>
      </c>
      <c r="F2081" s="45" t="s">
        <v>584</v>
      </c>
      <c r="G2081" s="237">
        <f t="shared" si="32"/>
        <v>0</v>
      </c>
    </row>
    <row r="2082" spans="1:7">
      <c r="A2082" s="45" t="s">
        <v>4992</v>
      </c>
      <c r="B2082" s="45" t="s">
        <v>4984</v>
      </c>
      <c r="C2082" s="45" t="s">
        <v>4985</v>
      </c>
      <c r="D2082" s="45" t="s">
        <v>4986</v>
      </c>
      <c r="E2082" s="45" t="s">
        <v>4993</v>
      </c>
      <c r="F2082" s="45" t="s">
        <v>584</v>
      </c>
      <c r="G2082" s="237">
        <f t="shared" si="32"/>
        <v>0</v>
      </c>
    </row>
    <row r="2083" spans="1:7">
      <c r="A2083" s="45" t="s">
        <v>4994</v>
      </c>
      <c r="B2083" s="45" t="s">
        <v>4984</v>
      </c>
      <c r="C2083" s="45" t="s">
        <v>4985</v>
      </c>
      <c r="D2083" s="45" t="s">
        <v>4986</v>
      </c>
      <c r="E2083" s="45" t="s">
        <v>4995</v>
      </c>
      <c r="F2083" s="45" t="s">
        <v>584</v>
      </c>
      <c r="G2083" s="237">
        <f t="shared" si="32"/>
        <v>0</v>
      </c>
    </row>
    <row r="2084" spans="1:7">
      <c r="A2084" s="45" t="s">
        <v>3653</v>
      </c>
      <c r="B2084" s="45" t="s">
        <v>4984</v>
      </c>
      <c r="C2084" s="45" t="s">
        <v>4985</v>
      </c>
      <c r="D2084" s="45" t="s">
        <v>4986</v>
      </c>
      <c r="E2084" s="45" t="s">
        <v>4996</v>
      </c>
      <c r="F2084" s="45" t="s">
        <v>584</v>
      </c>
      <c r="G2084" s="237">
        <f t="shared" si="32"/>
        <v>0</v>
      </c>
    </row>
    <row r="2085" spans="1:7">
      <c r="A2085" s="45" t="s">
        <v>3710</v>
      </c>
      <c r="B2085" s="45" t="s">
        <v>4984</v>
      </c>
      <c r="C2085" s="45" t="s">
        <v>4985</v>
      </c>
      <c r="D2085" s="45" t="s">
        <v>4986</v>
      </c>
      <c r="E2085" s="45" t="s">
        <v>4997</v>
      </c>
      <c r="F2085" s="45" t="s">
        <v>584</v>
      </c>
      <c r="G2085" s="237">
        <f t="shared" si="32"/>
        <v>0</v>
      </c>
    </row>
    <row r="2086" spans="1:7">
      <c r="A2086" s="45" t="s">
        <v>4998</v>
      </c>
      <c r="B2086" s="45" t="s">
        <v>4984</v>
      </c>
      <c r="C2086" s="45" t="s">
        <v>4985</v>
      </c>
      <c r="D2086" s="45" t="s">
        <v>4986</v>
      </c>
      <c r="E2086" s="45" t="s">
        <v>4999</v>
      </c>
      <c r="F2086" s="45" t="s">
        <v>584</v>
      </c>
      <c r="G2086" s="237">
        <f t="shared" si="32"/>
        <v>0</v>
      </c>
    </row>
    <row r="2087" spans="1:7">
      <c r="A2087" s="45" t="s">
        <v>5000</v>
      </c>
      <c r="B2087" s="45" t="s">
        <v>4984</v>
      </c>
      <c r="C2087" s="45" t="s">
        <v>4985</v>
      </c>
      <c r="D2087" s="45" t="s">
        <v>4986</v>
      </c>
      <c r="E2087" s="45" t="s">
        <v>5001</v>
      </c>
      <c r="F2087" s="45" t="s">
        <v>584</v>
      </c>
      <c r="G2087" s="237">
        <f t="shared" si="32"/>
        <v>0</v>
      </c>
    </row>
    <row r="2088" spans="1:7">
      <c r="A2088" s="45" t="s">
        <v>5002</v>
      </c>
      <c r="B2088" s="45" t="s">
        <v>4984</v>
      </c>
      <c r="C2088" s="45" t="s">
        <v>4985</v>
      </c>
      <c r="D2088" s="45" t="s">
        <v>4986</v>
      </c>
      <c r="E2088" s="45" t="s">
        <v>5003</v>
      </c>
      <c r="F2088" s="45" t="s">
        <v>627</v>
      </c>
      <c r="G2088" s="237">
        <f t="shared" si="32"/>
        <v>0</v>
      </c>
    </row>
    <row r="2089" spans="1:7">
      <c r="A2089" s="45" t="s">
        <v>5004</v>
      </c>
      <c r="B2089" s="45" t="s">
        <v>4984</v>
      </c>
      <c r="C2089" s="45" t="s">
        <v>4985</v>
      </c>
      <c r="D2089" s="45" t="s">
        <v>4986</v>
      </c>
      <c r="E2089" s="45" t="s">
        <v>5005</v>
      </c>
      <c r="F2089" s="45" t="s">
        <v>633</v>
      </c>
      <c r="G2089" s="237">
        <f t="shared" si="32"/>
        <v>0</v>
      </c>
    </row>
    <row r="2090" spans="1:7">
      <c r="A2090" s="45" t="s">
        <v>5008</v>
      </c>
      <c r="B2090" s="45" t="s">
        <v>4984</v>
      </c>
      <c r="C2090" s="45" t="s">
        <v>5006</v>
      </c>
      <c r="D2090" s="45" t="s">
        <v>5007</v>
      </c>
      <c r="E2090" s="45" t="s">
        <v>5009</v>
      </c>
      <c r="F2090" s="45" t="s">
        <v>584</v>
      </c>
      <c r="G2090" s="237">
        <f t="shared" si="32"/>
        <v>0</v>
      </c>
    </row>
    <row r="2091" spans="1:7">
      <c r="A2091" s="45" t="s">
        <v>3005</v>
      </c>
      <c r="B2091" s="45" t="s">
        <v>4984</v>
      </c>
      <c r="C2091" s="45" t="s">
        <v>5006</v>
      </c>
      <c r="D2091" s="45" t="s">
        <v>5007</v>
      </c>
      <c r="E2091" s="45" t="s">
        <v>5010</v>
      </c>
      <c r="F2091" s="45" t="s">
        <v>584</v>
      </c>
      <c r="G2091" s="237">
        <f t="shared" si="32"/>
        <v>0</v>
      </c>
    </row>
    <row r="2092" spans="1:7">
      <c r="A2092" s="45" t="s">
        <v>5011</v>
      </c>
      <c r="B2092" s="45" t="s">
        <v>4984</v>
      </c>
      <c r="C2092" s="45" t="s">
        <v>5006</v>
      </c>
      <c r="D2092" s="45" t="s">
        <v>5007</v>
      </c>
      <c r="E2092" s="45" t="s">
        <v>5012</v>
      </c>
      <c r="F2092" s="45" t="s">
        <v>633</v>
      </c>
      <c r="G2092" s="237">
        <f t="shared" si="32"/>
        <v>0</v>
      </c>
    </row>
    <row r="2093" spans="1:7">
      <c r="A2093" s="45" t="s">
        <v>5015</v>
      </c>
      <c r="B2093" s="45" t="s">
        <v>4984</v>
      </c>
      <c r="C2093" s="45" t="s">
        <v>5013</v>
      </c>
      <c r="D2093" s="45" t="s">
        <v>5014</v>
      </c>
      <c r="E2093" s="45" t="s">
        <v>5016</v>
      </c>
      <c r="F2093" s="45" t="s">
        <v>584</v>
      </c>
      <c r="G2093" s="237">
        <f t="shared" si="32"/>
        <v>0</v>
      </c>
    </row>
    <row r="2094" spans="1:7">
      <c r="A2094" s="45" t="s">
        <v>3682</v>
      </c>
      <c r="B2094" s="45" t="s">
        <v>4984</v>
      </c>
      <c r="C2094" s="45" t="s">
        <v>5013</v>
      </c>
      <c r="D2094" s="45" t="s">
        <v>5014</v>
      </c>
      <c r="E2094" s="45" t="s">
        <v>5017</v>
      </c>
      <c r="F2094" s="45" t="s">
        <v>584</v>
      </c>
      <c r="G2094" s="237">
        <f t="shared" si="32"/>
        <v>0</v>
      </c>
    </row>
    <row r="2095" spans="1:7">
      <c r="A2095" s="45" t="s">
        <v>5018</v>
      </c>
      <c r="B2095" s="45" t="s">
        <v>4984</v>
      </c>
      <c r="C2095" s="45" t="s">
        <v>5013</v>
      </c>
      <c r="D2095" s="45" t="s">
        <v>5014</v>
      </c>
      <c r="E2095" s="45" t="s">
        <v>5019</v>
      </c>
      <c r="F2095" s="45" t="s">
        <v>584</v>
      </c>
      <c r="G2095" s="237">
        <f t="shared" si="32"/>
        <v>0</v>
      </c>
    </row>
    <row r="2096" spans="1:7">
      <c r="A2096" s="45" t="s">
        <v>5020</v>
      </c>
      <c r="B2096" s="45" t="s">
        <v>4984</v>
      </c>
      <c r="C2096" s="45" t="s">
        <v>5013</v>
      </c>
      <c r="D2096" s="45" t="s">
        <v>5014</v>
      </c>
      <c r="E2096" s="45" t="s">
        <v>5021</v>
      </c>
      <c r="F2096" s="45" t="s">
        <v>584</v>
      </c>
      <c r="G2096" s="237">
        <f t="shared" si="32"/>
        <v>0</v>
      </c>
    </row>
    <row r="2097" spans="1:7">
      <c r="A2097" s="45" t="s">
        <v>5022</v>
      </c>
      <c r="B2097" s="45" t="s">
        <v>4984</v>
      </c>
      <c r="C2097" s="45" t="s">
        <v>5013</v>
      </c>
      <c r="D2097" s="45" t="s">
        <v>5014</v>
      </c>
      <c r="E2097" s="45" t="s">
        <v>5023</v>
      </c>
      <c r="F2097" s="45" t="s">
        <v>584</v>
      </c>
      <c r="G2097" s="237">
        <f t="shared" si="32"/>
        <v>0</v>
      </c>
    </row>
    <row r="2098" spans="1:7">
      <c r="A2098" s="45" t="s">
        <v>5024</v>
      </c>
      <c r="B2098" s="45" t="s">
        <v>4984</v>
      </c>
      <c r="C2098" s="45" t="s">
        <v>5013</v>
      </c>
      <c r="D2098" s="45" t="s">
        <v>5014</v>
      </c>
      <c r="E2098" s="45" t="s">
        <v>5025</v>
      </c>
      <c r="F2098" s="45" t="s">
        <v>584</v>
      </c>
      <c r="G2098" s="237">
        <f t="shared" si="32"/>
        <v>0</v>
      </c>
    </row>
    <row r="2099" spans="1:7">
      <c r="A2099" s="45" t="s">
        <v>5026</v>
      </c>
      <c r="B2099" s="45" t="s">
        <v>4984</v>
      </c>
      <c r="C2099" s="45" t="s">
        <v>5013</v>
      </c>
      <c r="D2099" s="45" t="s">
        <v>5014</v>
      </c>
      <c r="E2099" s="45" t="s">
        <v>5027</v>
      </c>
      <c r="F2099" s="45" t="s">
        <v>584</v>
      </c>
      <c r="G2099" s="237">
        <f t="shared" si="32"/>
        <v>0</v>
      </c>
    </row>
    <row r="2100" spans="1:7">
      <c r="A2100" s="45" t="s">
        <v>5028</v>
      </c>
      <c r="B2100" s="45" t="s">
        <v>4984</v>
      </c>
      <c r="C2100" s="45" t="s">
        <v>5013</v>
      </c>
      <c r="D2100" s="45" t="s">
        <v>5014</v>
      </c>
      <c r="E2100" s="45" t="s">
        <v>5029</v>
      </c>
      <c r="F2100" s="45" t="s">
        <v>584</v>
      </c>
      <c r="G2100" s="237">
        <f t="shared" si="32"/>
        <v>0</v>
      </c>
    </row>
    <row r="2101" spans="1:7">
      <c r="A2101" s="45" t="s">
        <v>5030</v>
      </c>
      <c r="B2101" s="45" t="s">
        <v>4984</v>
      </c>
      <c r="C2101" s="45" t="s">
        <v>5013</v>
      </c>
      <c r="D2101" s="45" t="s">
        <v>5014</v>
      </c>
      <c r="E2101" s="45" t="s">
        <v>5031</v>
      </c>
      <c r="F2101" s="45" t="s">
        <v>584</v>
      </c>
      <c r="G2101" s="237">
        <f t="shared" si="32"/>
        <v>0</v>
      </c>
    </row>
    <row r="2102" spans="1:7">
      <c r="A2102" s="45" t="s">
        <v>2632</v>
      </c>
      <c r="B2102" s="45" t="s">
        <v>4984</v>
      </c>
      <c r="C2102" s="45" t="s">
        <v>5013</v>
      </c>
      <c r="D2102" s="45" t="s">
        <v>5014</v>
      </c>
      <c r="E2102" s="45" t="s">
        <v>5032</v>
      </c>
      <c r="F2102" s="45" t="s">
        <v>584</v>
      </c>
      <c r="G2102" s="237">
        <f t="shared" si="32"/>
        <v>0</v>
      </c>
    </row>
    <row r="2103" spans="1:7">
      <c r="A2103" s="45" t="s">
        <v>5033</v>
      </c>
      <c r="B2103" s="45" t="s">
        <v>4984</v>
      </c>
      <c r="C2103" s="45" t="s">
        <v>5013</v>
      </c>
      <c r="D2103" s="45" t="s">
        <v>5014</v>
      </c>
      <c r="E2103" s="45" t="s">
        <v>5034</v>
      </c>
      <c r="F2103" s="45" t="s">
        <v>627</v>
      </c>
      <c r="G2103" s="237">
        <f t="shared" si="32"/>
        <v>0</v>
      </c>
    </row>
    <row r="2104" spans="1:7">
      <c r="A2104" s="45" t="s">
        <v>5037</v>
      </c>
      <c r="B2104" s="45" t="s">
        <v>4984</v>
      </c>
      <c r="C2104" s="45" t="s">
        <v>5035</v>
      </c>
      <c r="D2104" s="45" t="s">
        <v>5036</v>
      </c>
      <c r="E2104" s="45" t="s">
        <v>5038</v>
      </c>
      <c r="F2104" s="45" t="s">
        <v>584</v>
      </c>
      <c r="G2104" s="237">
        <f t="shared" si="32"/>
        <v>0</v>
      </c>
    </row>
    <row r="2105" spans="1:7">
      <c r="A2105" s="45" t="s">
        <v>5039</v>
      </c>
      <c r="B2105" s="45" t="s">
        <v>4984</v>
      </c>
      <c r="C2105" s="45" t="s">
        <v>5035</v>
      </c>
      <c r="D2105" s="45" t="s">
        <v>5036</v>
      </c>
      <c r="E2105" s="45" t="s">
        <v>5040</v>
      </c>
      <c r="F2105" s="45" t="s">
        <v>584</v>
      </c>
      <c r="G2105" s="237">
        <f t="shared" si="32"/>
        <v>0</v>
      </c>
    </row>
    <row r="2106" spans="1:7">
      <c r="A2106" s="45" t="s">
        <v>5041</v>
      </c>
      <c r="B2106" s="45" t="s">
        <v>4984</v>
      </c>
      <c r="C2106" s="45" t="s">
        <v>5035</v>
      </c>
      <c r="D2106" s="45" t="s">
        <v>5036</v>
      </c>
      <c r="E2106" s="45" t="s">
        <v>5042</v>
      </c>
      <c r="F2106" s="45" t="s">
        <v>584</v>
      </c>
      <c r="G2106" s="237">
        <f t="shared" si="32"/>
        <v>0</v>
      </c>
    </row>
    <row r="2107" spans="1:7">
      <c r="A2107" s="45" t="s">
        <v>5043</v>
      </c>
      <c r="B2107" s="45" t="s">
        <v>4984</v>
      </c>
      <c r="C2107" s="45" t="s">
        <v>5035</v>
      </c>
      <c r="D2107" s="45" t="s">
        <v>5036</v>
      </c>
      <c r="E2107" s="45" t="s">
        <v>5044</v>
      </c>
      <c r="F2107" s="45" t="s">
        <v>584</v>
      </c>
      <c r="G2107" s="237">
        <f t="shared" si="32"/>
        <v>0</v>
      </c>
    </row>
    <row r="2108" spans="1:7">
      <c r="A2108" s="45" t="s">
        <v>5045</v>
      </c>
      <c r="B2108" s="45" t="s">
        <v>4984</v>
      </c>
      <c r="C2108" s="45" t="s">
        <v>5035</v>
      </c>
      <c r="D2108" s="45" t="s">
        <v>5036</v>
      </c>
      <c r="E2108" s="45" t="s">
        <v>5046</v>
      </c>
      <c r="F2108" s="45" t="s">
        <v>584</v>
      </c>
      <c r="G2108" s="237">
        <f t="shared" si="32"/>
        <v>0</v>
      </c>
    </row>
    <row r="2109" spans="1:7">
      <c r="A2109" s="45" t="s">
        <v>5047</v>
      </c>
      <c r="B2109" s="45" t="s">
        <v>4984</v>
      </c>
      <c r="C2109" s="45" t="s">
        <v>5035</v>
      </c>
      <c r="D2109" s="45" t="s">
        <v>5036</v>
      </c>
      <c r="E2109" s="45" t="s">
        <v>5048</v>
      </c>
      <c r="F2109" s="45" t="s">
        <v>584</v>
      </c>
      <c r="G2109" s="237">
        <f t="shared" si="32"/>
        <v>0</v>
      </c>
    </row>
    <row r="2110" spans="1:7">
      <c r="A2110" s="45" t="s">
        <v>5049</v>
      </c>
      <c r="B2110" s="45" t="s">
        <v>4984</v>
      </c>
      <c r="C2110" s="45" t="s">
        <v>5035</v>
      </c>
      <c r="D2110" s="45" t="s">
        <v>5036</v>
      </c>
      <c r="E2110" s="45" t="s">
        <v>5050</v>
      </c>
      <c r="F2110" s="45" t="s">
        <v>584</v>
      </c>
      <c r="G2110" s="237">
        <f t="shared" si="32"/>
        <v>0</v>
      </c>
    </row>
    <row r="2111" spans="1:7">
      <c r="A2111" s="45" t="s">
        <v>5051</v>
      </c>
      <c r="B2111" s="45" t="s">
        <v>4984</v>
      </c>
      <c r="C2111" s="45" t="s">
        <v>5035</v>
      </c>
      <c r="D2111" s="45" t="s">
        <v>5036</v>
      </c>
      <c r="E2111" s="45" t="s">
        <v>5052</v>
      </c>
      <c r="F2111" s="45" t="s">
        <v>584</v>
      </c>
      <c r="G2111" s="237">
        <f t="shared" si="32"/>
        <v>0</v>
      </c>
    </row>
    <row r="2112" spans="1:7">
      <c r="A2112" s="45" t="s">
        <v>5053</v>
      </c>
      <c r="B2112" s="45" t="s">
        <v>4984</v>
      </c>
      <c r="C2112" s="45" t="s">
        <v>5035</v>
      </c>
      <c r="D2112" s="45" t="s">
        <v>5036</v>
      </c>
      <c r="E2112" s="45" t="s">
        <v>5054</v>
      </c>
      <c r="F2112" s="45" t="s">
        <v>584</v>
      </c>
      <c r="G2112" s="237">
        <f t="shared" si="32"/>
        <v>0</v>
      </c>
    </row>
    <row r="2113" spans="1:7">
      <c r="A2113" s="45" t="s">
        <v>5055</v>
      </c>
      <c r="B2113" s="45" t="s">
        <v>4984</v>
      </c>
      <c r="C2113" s="45" t="s">
        <v>5035</v>
      </c>
      <c r="D2113" s="45" t="s">
        <v>5036</v>
      </c>
      <c r="E2113" s="45" t="s">
        <v>5056</v>
      </c>
      <c r="F2113" s="45" t="s">
        <v>584</v>
      </c>
      <c r="G2113" s="237">
        <f t="shared" si="32"/>
        <v>0</v>
      </c>
    </row>
    <row r="2114" spans="1:7">
      <c r="A2114" s="45" t="s">
        <v>5057</v>
      </c>
      <c r="B2114" s="45" t="s">
        <v>4984</v>
      </c>
      <c r="C2114" s="45" t="s">
        <v>5035</v>
      </c>
      <c r="D2114" s="45" t="s">
        <v>5036</v>
      </c>
      <c r="E2114" s="45" t="s">
        <v>5058</v>
      </c>
      <c r="F2114" s="45" t="s">
        <v>584</v>
      </c>
      <c r="G2114" s="237">
        <f t="shared" ref="G2114:G2177" si="33">IF(ISNA(MATCH(E2114,List04_oktmo_np_range,0)),0,1)</f>
        <v>0</v>
      </c>
    </row>
    <row r="2115" spans="1:7">
      <c r="A2115" s="45" t="s">
        <v>5059</v>
      </c>
      <c r="B2115" s="45" t="s">
        <v>4984</v>
      </c>
      <c r="C2115" s="45" t="s">
        <v>5035</v>
      </c>
      <c r="D2115" s="45" t="s">
        <v>5036</v>
      </c>
      <c r="E2115" s="45" t="s">
        <v>5060</v>
      </c>
      <c r="F2115" s="45" t="s">
        <v>584</v>
      </c>
      <c r="G2115" s="237">
        <f t="shared" si="33"/>
        <v>0</v>
      </c>
    </row>
    <row r="2116" spans="1:7">
      <c r="A2116" s="45" t="s">
        <v>5061</v>
      </c>
      <c r="B2116" s="45" t="s">
        <v>4984</v>
      </c>
      <c r="C2116" s="45" t="s">
        <v>5035</v>
      </c>
      <c r="D2116" s="45" t="s">
        <v>5036</v>
      </c>
      <c r="E2116" s="45" t="s">
        <v>5062</v>
      </c>
      <c r="F2116" s="45" t="s">
        <v>584</v>
      </c>
      <c r="G2116" s="237">
        <f t="shared" si="33"/>
        <v>0</v>
      </c>
    </row>
    <row r="2117" spans="1:7">
      <c r="A2117" s="45" t="s">
        <v>5063</v>
      </c>
      <c r="B2117" s="45" t="s">
        <v>4984</v>
      </c>
      <c r="C2117" s="45" t="s">
        <v>5035</v>
      </c>
      <c r="D2117" s="45" t="s">
        <v>5036</v>
      </c>
      <c r="E2117" s="45" t="s">
        <v>5064</v>
      </c>
      <c r="F2117" s="45" t="s">
        <v>584</v>
      </c>
      <c r="G2117" s="237">
        <f t="shared" si="33"/>
        <v>0</v>
      </c>
    </row>
    <row r="2118" spans="1:7">
      <c r="A2118" s="45" t="s">
        <v>5065</v>
      </c>
      <c r="B2118" s="45" t="s">
        <v>4984</v>
      </c>
      <c r="C2118" s="45" t="s">
        <v>5035</v>
      </c>
      <c r="D2118" s="45" t="s">
        <v>5036</v>
      </c>
      <c r="E2118" s="45" t="s">
        <v>5066</v>
      </c>
      <c r="F2118" s="45" t="s">
        <v>584</v>
      </c>
      <c r="G2118" s="237">
        <f t="shared" si="33"/>
        <v>0</v>
      </c>
    </row>
    <row r="2119" spans="1:7">
      <c r="A2119" s="45" t="s">
        <v>5067</v>
      </c>
      <c r="B2119" s="45" t="s">
        <v>4984</v>
      </c>
      <c r="C2119" s="45" t="s">
        <v>5035</v>
      </c>
      <c r="D2119" s="45" t="s">
        <v>5036</v>
      </c>
      <c r="E2119" s="45" t="s">
        <v>5068</v>
      </c>
      <c r="F2119" s="45" t="s">
        <v>584</v>
      </c>
      <c r="G2119" s="237">
        <f t="shared" si="33"/>
        <v>0</v>
      </c>
    </row>
    <row r="2120" spans="1:7">
      <c r="A2120" s="45" t="s">
        <v>5069</v>
      </c>
      <c r="B2120" s="45" t="s">
        <v>4984</v>
      </c>
      <c r="C2120" s="45" t="s">
        <v>5035</v>
      </c>
      <c r="D2120" s="45" t="s">
        <v>5036</v>
      </c>
      <c r="E2120" s="45" t="s">
        <v>5070</v>
      </c>
      <c r="F2120" s="45" t="s">
        <v>584</v>
      </c>
      <c r="G2120" s="237">
        <f t="shared" si="33"/>
        <v>0</v>
      </c>
    </row>
    <row r="2121" spans="1:7">
      <c r="A2121" s="45" t="s">
        <v>5071</v>
      </c>
      <c r="B2121" s="45" t="s">
        <v>4984</v>
      </c>
      <c r="C2121" s="45" t="s">
        <v>5035</v>
      </c>
      <c r="D2121" s="45" t="s">
        <v>5036</v>
      </c>
      <c r="E2121" s="45" t="s">
        <v>5072</v>
      </c>
      <c r="F2121" s="45" t="s">
        <v>584</v>
      </c>
      <c r="G2121" s="237">
        <f t="shared" si="33"/>
        <v>0</v>
      </c>
    </row>
    <row r="2122" spans="1:7">
      <c r="A2122" s="45" t="s">
        <v>5073</v>
      </c>
      <c r="B2122" s="45" t="s">
        <v>4984</v>
      </c>
      <c r="C2122" s="45" t="s">
        <v>5035</v>
      </c>
      <c r="D2122" s="45" t="s">
        <v>5036</v>
      </c>
      <c r="E2122" s="45" t="s">
        <v>5074</v>
      </c>
      <c r="F2122" s="45" t="s">
        <v>584</v>
      </c>
      <c r="G2122" s="237">
        <f t="shared" si="33"/>
        <v>0</v>
      </c>
    </row>
    <row r="2123" spans="1:7">
      <c r="A2123" s="45" t="s">
        <v>5075</v>
      </c>
      <c r="B2123" s="45" t="s">
        <v>4984</v>
      </c>
      <c r="C2123" s="45" t="s">
        <v>5035</v>
      </c>
      <c r="D2123" s="45" t="s">
        <v>5036</v>
      </c>
      <c r="E2123" s="45" t="s">
        <v>5076</v>
      </c>
      <c r="F2123" s="45" t="s">
        <v>584</v>
      </c>
      <c r="G2123" s="237">
        <f t="shared" si="33"/>
        <v>0</v>
      </c>
    </row>
    <row r="2124" spans="1:7">
      <c r="A2124" s="45" t="s">
        <v>5077</v>
      </c>
      <c r="B2124" s="45" t="s">
        <v>4984</v>
      </c>
      <c r="C2124" s="45" t="s">
        <v>5035</v>
      </c>
      <c r="D2124" s="45" t="s">
        <v>5036</v>
      </c>
      <c r="E2124" s="45" t="s">
        <v>5078</v>
      </c>
      <c r="F2124" s="45" t="s">
        <v>584</v>
      </c>
      <c r="G2124" s="237">
        <f t="shared" si="33"/>
        <v>0</v>
      </c>
    </row>
    <row r="2125" spans="1:7">
      <c r="A2125" s="45" t="s">
        <v>5079</v>
      </c>
      <c r="B2125" s="45" t="s">
        <v>4984</v>
      </c>
      <c r="C2125" s="45" t="s">
        <v>5035</v>
      </c>
      <c r="D2125" s="45" t="s">
        <v>5036</v>
      </c>
      <c r="E2125" s="45" t="s">
        <v>5080</v>
      </c>
      <c r="F2125" s="45" t="s">
        <v>584</v>
      </c>
      <c r="G2125" s="237">
        <f t="shared" si="33"/>
        <v>0</v>
      </c>
    </row>
    <row r="2126" spans="1:7">
      <c r="A2126" s="45" t="s">
        <v>5081</v>
      </c>
      <c r="B2126" s="45" t="s">
        <v>4984</v>
      </c>
      <c r="C2126" s="45" t="s">
        <v>5035</v>
      </c>
      <c r="D2126" s="45" t="s">
        <v>5036</v>
      </c>
      <c r="E2126" s="45" t="s">
        <v>5082</v>
      </c>
      <c r="F2126" s="45" t="s">
        <v>584</v>
      </c>
      <c r="G2126" s="237">
        <f t="shared" si="33"/>
        <v>0</v>
      </c>
    </row>
    <row r="2127" spans="1:7">
      <c r="A2127" s="45" t="s">
        <v>3552</v>
      </c>
      <c r="B2127" s="45" t="s">
        <v>4984</v>
      </c>
      <c r="C2127" s="45" t="s">
        <v>5035</v>
      </c>
      <c r="D2127" s="45" t="s">
        <v>5036</v>
      </c>
      <c r="E2127" s="45" t="s">
        <v>5083</v>
      </c>
      <c r="F2127" s="45" t="s">
        <v>584</v>
      </c>
      <c r="G2127" s="237">
        <f t="shared" si="33"/>
        <v>0</v>
      </c>
    </row>
    <row r="2128" spans="1:7">
      <c r="A2128" s="45" t="s">
        <v>5084</v>
      </c>
      <c r="B2128" s="45" t="s">
        <v>4984</v>
      </c>
      <c r="C2128" s="45" t="s">
        <v>5035</v>
      </c>
      <c r="D2128" s="45" t="s">
        <v>5036</v>
      </c>
      <c r="E2128" s="45" t="s">
        <v>5085</v>
      </c>
      <c r="F2128" s="45" t="s">
        <v>584</v>
      </c>
      <c r="G2128" s="237">
        <f t="shared" si="33"/>
        <v>0</v>
      </c>
    </row>
    <row r="2129" spans="1:7">
      <c r="A2129" s="45" t="s">
        <v>5086</v>
      </c>
      <c r="B2129" s="45" t="s">
        <v>4984</v>
      </c>
      <c r="C2129" s="45" t="s">
        <v>5035</v>
      </c>
      <c r="D2129" s="45" t="s">
        <v>5036</v>
      </c>
      <c r="E2129" s="45" t="s">
        <v>5087</v>
      </c>
      <c r="F2129" s="45" t="s">
        <v>584</v>
      </c>
      <c r="G2129" s="237">
        <f t="shared" si="33"/>
        <v>0</v>
      </c>
    </row>
    <row r="2130" spans="1:7">
      <c r="A2130" s="45" t="s">
        <v>3231</v>
      </c>
      <c r="B2130" s="45" t="s">
        <v>4984</v>
      </c>
      <c r="C2130" s="45" t="s">
        <v>5035</v>
      </c>
      <c r="D2130" s="45" t="s">
        <v>5036</v>
      </c>
      <c r="E2130" s="45" t="s">
        <v>5088</v>
      </c>
      <c r="F2130" s="45" t="s">
        <v>584</v>
      </c>
      <c r="G2130" s="237">
        <f t="shared" si="33"/>
        <v>0</v>
      </c>
    </row>
    <row r="2131" spans="1:7">
      <c r="A2131" s="45" t="s">
        <v>5089</v>
      </c>
      <c r="B2131" s="45" t="s">
        <v>4984</v>
      </c>
      <c r="C2131" s="45" t="s">
        <v>5035</v>
      </c>
      <c r="D2131" s="45" t="s">
        <v>5036</v>
      </c>
      <c r="E2131" s="45" t="s">
        <v>5090</v>
      </c>
      <c r="F2131" s="45" t="s">
        <v>584</v>
      </c>
      <c r="G2131" s="237">
        <f t="shared" si="33"/>
        <v>0</v>
      </c>
    </row>
    <row r="2132" spans="1:7">
      <c r="A2132" s="45" t="s">
        <v>5091</v>
      </c>
      <c r="B2132" s="45" t="s">
        <v>4984</v>
      </c>
      <c r="C2132" s="45" t="s">
        <v>5035</v>
      </c>
      <c r="D2132" s="45" t="s">
        <v>5036</v>
      </c>
      <c r="E2132" s="45" t="s">
        <v>5092</v>
      </c>
      <c r="F2132" s="45" t="s">
        <v>584</v>
      </c>
      <c r="G2132" s="237">
        <f t="shared" si="33"/>
        <v>0</v>
      </c>
    </row>
    <row r="2133" spans="1:7">
      <c r="A2133" s="45" t="s">
        <v>5093</v>
      </c>
      <c r="B2133" s="45" t="s">
        <v>4984</v>
      </c>
      <c r="C2133" s="45" t="s">
        <v>5035</v>
      </c>
      <c r="D2133" s="45" t="s">
        <v>5036</v>
      </c>
      <c r="E2133" s="45" t="s">
        <v>5094</v>
      </c>
      <c r="F2133" s="45" t="s">
        <v>584</v>
      </c>
      <c r="G2133" s="237">
        <f t="shared" si="33"/>
        <v>0</v>
      </c>
    </row>
    <row r="2134" spans="1:7">
      <c r="A2134" s="45" t="s">
        <v>1275</v>
      </c>
      <c r="B2134" s="45" t="s">
        <v>4984</v>
      </c>
      <c r="C2134" s="45" t="s">
        <v>5035</v>
      </c>
      <c r="D2134" s="45" t="s">
        <v>5036</v>
      </c>
      <c r="E2134" s="45" t="s">
        <v>5095</v>
      </c>
      <c r="F2134" s="45" t="s">
        <v>584</v>
      </c>
      <c r="G2134" s="237">
        <f t="shared" si="33"/>
        <v>0</v>
      </c>
    </row>
    <row r="2135" spans="1:7">
      <c r="A2135" s="45" t="s">
        <v>5096</v>
      </c>
      <c r="B2135" s="45" t="s">
        <v>4984</v>
      </c>
      <c r="C2135" s="45" t="s">
        <v>5035</v>
      </c>
      <c r="D2135" s="45" t="s">
        <v>5036</v>
      </c>
      <c r="E2135" s="45" t="s">
        <v>5097</v>
      </c>
      <c r="F2135" s="45" t="s">
        <v>584</v>
      </c>
      <c r="G2135" s="237">
        <f t="shared" si="33"/>
        <v>0</v>
      </c>
    </row>
    <row r="2136" spans="1:7">
      <c r="A2136" s="45" t="s">
        <v>5098</v>
      </c>
      <c r="B2136" s="45" t="s">
        <v>4984</v>
      </c>
      <c r="C2136" s="45" t="s">
        <v>5035</v>
      </c>
      <c r="D2136" s="45" t="s">
        <v>5036</v>
      </c>
      <c r="E2136" s="45" t="s">
        <v>5099</v>
      </c>
      <c r="F2136" s="45" t="s">
        <v>584</v>
      </c>
      <c r="G2136" s="237">
        <f t="shared" si="33"/>
        <v>0</v>
      </c>
    </row>
    <row r="2137" spans="1:7">
      <c r="A2137" s="45" t="s">
        <v>5100</v>
      </c>
      <c r="B2137" s="45" t="s">
        <v>4984</v>
      </c>
      <c r="C2137" s="45" t="s">
        <v>5035</v>
      </c>
      <c r="D2137" s="45" t="s">
        <v>5036</v>
      </c>
      <c r="E2137" s="45" t="s">
        <v>5101</v>
      </c>
      <c r="F2137" s="45" t="s">
        <v>584</v>
      </c>
      <c r="G2137" s="237">
        <f t="shared" si="33"/>
        <v>0</v>
      </c>
    </row>
    <row r="2138" spans="1:7">
      <c r="A2138" s="45" t="s">
        <v>5102</v>
      </c>
      <c r="B2138" s="45" t="s">
        <v>4984</v>
      </c>
      <c r="C2138" s="45" t="s">
        <v>5035</v>
      </c>
      <c r="D2138" s="45" t="s">
        <v>5036</v>
      </c>
      <c r="E2138" s="45" t="s">
        <v>5103</v>
      </c>
      <c r="F2138" s="45" t="s">
        <v>584</v>
      </c>
      <c r="G2138" s="237">
        <f t="shared" si="33"/>
        <v>0</v>
      </c>
    </row>
    <row r="2139" spans="1:7">
      <c r="A2139" s="45" t="s">
        <v>5104</v>
      </c>
      <c r="B2139" s="45" t="s">
        <v>4984</v>
      </c>
      <c r="C2139" s="45" t="s">
        <v>5035</v>
      </c>
      <c r="D2139" s="45" t="s">
        <v>5036</v>
      </c>
      <c r="E2139" s="45" t="s">
        <v>5105</v>
      </c>
      <c r="F2139" s="45" t="s">
        <v>633</v>
      </c>
      <c r="G2139" s="237">
        <f t="shared" si="33"/>
        <v>0</v>
      </c>
    </row>
    <row r="2140" spans="1:7">
      <c r="A2140" s="45" t="s">
        <v>5108</v>
      </c>
      <c r="B2140" s="45" t="s">
        <v>4984</v>
      </c>
      <c r="C2140" s="45" t="s">
        <v>5106</v>
      </c>
      <c r="D2140" s="45" t="s">
        <v>5107</v>
      </c>
      <c r="E2140" s="45" t="s">
        <v>5109</v>
      </c>
      <c r="F2140" s="45" t="s">
        <v>584</v>
      </c>
      <c r="G2140" s="237">
        <f t="shared" si="33"/>
        <v>0</v>
      </c>
    </row>
    <row r="2141" spans="1:7">
      <c r="A2141" s="45" t="s">
        <v>5110</v>
      </c>
      <c r="B2141" s="45" t="s">
        <v>4984</v>
      </c>
      <c r="C2141" s="45" t="s">
        <v>5106</v>
      </c>
      <c r="D2141" s="45" t="s">
        <v>5107</v>
      </c>
      <c r="E2141" s="45" t="s">
        <v>5111</v>
      </c>
      <c r="F2141" s="45" t="s">
        <v>584</v>
      </c>
      <c r="G2141" s="237">
        <f t="shared" si="33"/>
        <v>0</v>
      </c>
    </row>
    <row r="2142" spans="1:7">
      <c r="A2142" s="45" t="s">
        <v>5112</v>
      </c>
      <c r="B2142" s="45" t="s">
        <v>4984</v>
      </c>
      <c r="C2142" s="45" t="s">
        <v>5106</v>
      </c>
      <c r="D2142" s="45" t="s">
        <v>5107</v>
      </c>
      <c r="E2142" s="45" t="s">
        <v>5113</v>
      </c>
      <c r="F2142" s="45" t="s">
        <v>584</v>
      </c>
      <c r="G2142" s="237">
        <f t="shared" si="33"/>
        <v>0</v>
      </c>
    </row>
    <row r="2143" spans="1:7">
      <c r="A2143" s="45" t="s">
        <v>5114</v>
      </c>
      <c r="B2143" s="45" t="s">
        <v>4984</v>
      </c>
      <c r="C2143" s="45" t="s">
        <v>5106</v>
      </c>
      <c r="D2143" s="45" t="s">
        <v>5107</v>
      </c>
      <c r="E2143" s="45" t="s">
        <v>5115</v>
      </c>
      <c r="F2143" s="45" t="s">
        <v>584</v>
      </c>
      <c r="G2143" s="237">
        <f t="shared" si="33"/>
        <v>0</v>
      </c>
    </row>
    <row r="2144" spans="1:7">
      <c r="A2144" s="45" t="s">
        <v>5116</v>
      </c>
      <c r="B2144" s="45" t="s">
        <v>4984</v>
      </c>
      <c r="C2144" s="45" t="s">
        <v>5106</v>
      </c>
      <c r="D2144" s="45" t="s">
        <v>5107</v>
      </c>
      <c r="E2144" s="45" t="s">
        <v>5117</v>
      </c>
      <c r="F2144" s="45" t="s">
        <v>584</v>
      </c>
      <c r="G2144" s="237">
        <f t="shared" si="33"/>
        <v>0</v>
      </c>
    </row>
    <row r="2145" spans="1:7">
      <c r="A2145" s="45" t="s">
        <v>1501</v>
      </c>
      <c r="B2145" s="45" t="s">
        <v>4984</v>
      </c>
      <c r="C2145" s="45" t="s">
        <v>5106</v>
      </c>
      <c r="D2145" s="45" t="s">
        <v>5107</v>
      </c>
      <c r="E2145" s="45" t="s">
        <v>5118</v>
      </c>
      <c r="F2145" s="45" t="s">
        <v>584</v>
      </c>
      <c r="G2145" s="237">
        <f t="shared" si="33"/>
        <v>0</v>
      </c>
    </row>
    <row r="2146" spans="1:7">
      <c r="A2146" s="45" t="s">
        <v>5119</v>
      </c>
      <c r="B2146" s="45" t="s">
        <v>4984</v>
      </c>
      <c r="C2146" s="45" t="s">
        <v>5106</v>
      </c>
      <c r="D2146" s="45" t="s">
        <v>5107</v>
      </c>
      <c r="E2146" s="45" t="s">
        <v>5120</v>
      </c>
      <c r="F2146" s="45" t="s">
        <v>584</v>
      </c>
      <c r="G2146" s="237">
        <f t="shared" si="33"/>
        <v>0</v>
      </c>
    </row>
    <row r="2147" spans="1:7">
      <c r="A2147" s="45" t="s">
        <v>5121</v>
      </c>
      <c r="B2147" s="45" t="s">
        <v>4984</v>
      </c>
      <c r="C2147" s="45" t="s">
        <v>5106</v>
      </c>
      <c r="D2147" s="45" t="s">
        <v>5107</v>
      </c>
      <c r="E2147" s="45" t="s">
        <v>5122</v>
      </c>
      <c r="F2147" s="45" t="s">
        <v>584</v>
      </c>
      <c r="G2147" s="237">
        <f t="shared" si="33"/>
        <v>0</v>
      </c>
    </row>
    <row r="2148" spans="1:7">
      <c r="A2148" s="45" t="s">
        <v>5123</v>
      </c>
      <c r="B2148" s="45" t="s">
        <v>4984</v>
      </c>
      <c r="C2148" s="45" t="s">
        <v>5106</v>
      </c>
      <c r="D2148" s="45" t="s">
        <v>5107</v>
      </c>
      <c r="E2148" s="45" t="s">
        <v>5124</v>
      </c>
      <c r="F2148" s="45" t="s">
        <v>584</v>
      </c>
      <c r="G2148" s="237">
        <f t="shared" si="33"/>
        <v>0</v>
      </c>
    </row>
    <row r="2149" spans="1:7">
      <c r="A2149" s="45" t="s">
        <v>2832</v>
      </c>
      <c r="B2149" s="45" t="s">
        <v>4984</v>
      </c>
      <c r="C2149" s="45" t="s">
        <v>5106</v>
      </c>
      <c r="D2149" s="45" t="s">
        <v>5107</v>
      </c>
      <c r="E2149" s="45" t="s">
        <v>5125</v>
      </c>
      <c r="F2149" s="45" t="s">
        <v>584</v>
      </c>
      <c r="G2149" s="237">
        <f t="shared" si="33"/>
        <v>0</v>
      </c>
    </row>
    <row r="2150" spans="1:7">
      <c r="A2150" s="45" t="s">
        <v>5126</v>
      </c>
      <c r="B2150" s="45" t="s">
        <v>4984</v>
      </c>
      <c r="C2150" s="45" t="s">
        <v>5106</v>
      </c>
      <c r="D2150" s="45" t="s">
        <v>5107</v>
      </c>
      <c r="E2150" s="45" t="s">
        <v>5127</v>
      </c>
      <c r="F2150" s="45" t="s">
        <v>633</v>
      </c>
      <c r="G2150" s="237">
        <f t="shared" si="33"/>
        <v>0</v>
      </c>
    </row>
    <row r="2151" spans="1:7">
      <c r="A2151" s="45" t="s">
        <v>2122</v>
      </c>
      <c r="B2151" s="45" t="s">
        <v>4984</v>
      </c>
      <c r="C2151" s="45" t="s">
        <v>5128</v>
      </c>
      <c r="D2151" s="45" t="s">
        <v>5129</v>
      </c>
      <c r="E2151" s="45" t="s">
        <v>5130</v>
      </c>
      <c r="F2151" s="45" t="s">
        <v>584</v>
      </c>
      <c r="G2151" s="237">
        <f t="shared" si="33"/>
        <v>0</v>
      </c>
    </row>
    <row r="2152" spans="1:7">
      <c r="A2152" s="45" t="s">
        <v>5131</v>
      </c>
      <c r="B2152" s="45" t="s">
        <v>4984</v>
      </c>
      <c r="C2152" s="45" t="s">
        <v>5128</v>
      </c>
      <c r="D2152" s="45" t="s">
        <v>5129</v>
      </c>
      <c r="E2152" s="45" t="s">
        <v>5132</v>
      </c>
      <c r="F2152" s="45" t="s">
        <v>584</v>
      </c>
      <c r="G2152" s="237">
        <f t="shared" si="33"/>
        <v>0</v>
      </c>
    </row>
    <row r="2153" spans="1:7">
      <c r="A2153" s="45" t="s">
        <v>5133</v>
      </c>
      <c r="B2153" s="45" t="s">
        <v>4984</v>
      </c>
      <c r="C2153" s="45" t="s">
        <v>5128</v>
      </c>
      <c r="D2153" s="45" t="s">
        <v>5129</v>
      </c>
      <c r="E2153" s="45" t="s">
        <v>5134</v>
      </c>
      <c r="F2153" s="45" t="s">
        <v>584</v>
      </c>
      <c r="G2153" s="237">
        <f t="shared" si="33"/>
        <v>0</v>
      </c>
    </row>
    <row r="2154" spans="1:7">
      <c r="A2154" s="45" t="s">
        <v>5135</v>
      </c>
      <c r="B2154" s="45" t="s">
        <v>4984</v>
      </c>
      <c r="C2154" s="45" t="s">
        <v>5128</v>
      </c>
      <c r="D2154" s="45" t="s">
        <v>5129</v>
      </c>
      <c r="E2154" s="45" t="s">
        <v>5136</v>
      </c>
      <c r="F2154" s="45" t="s">
        <v>584</v>
      </c>
      <c r="G2154" s="237">
        <f t="shared" si="33"/>
        <v>0</v>
      </c>
    </row>
    <row r="2155" spans="1:7">
      <c r="A2155" s="45" t="s">
        <v>5137</v>
      </c>
      <c r="B2155" s="45" t="s">
        <v>4984</v>
      </c>
      <c r="C2155" s="45" t="s">
        <v>5128</v>
      </c>
      <c r="D2155" s="45" t="s">
        <v>5129</v>
      </c>
      <c r="E2155" s="45" t="s">
        <v>5138</v>
      </c>
      <c r="F2155" s="45" t="s">
        <v>584</v>
      </c>
      <c r="G2155" s="237">
        <f t="shared" si="33"/>
        <v>0</v>
      </c>
    </row>
    <row r="2156" spans="1:7">
      <c r="A2156" s="45" t="s">
        <v>5139</v>
      </c>
      <c r="B2156" s="45" t="s">
        <v>4984</v>
      </c>
      <c r="C2156" s="45" t="s">
        <v>5128</v>
      </c>
      <c r="D2156" s="45" t="s">
        <v>5129</v>
      </c>
      <c r="E2156" s="45" t="s">
        <v>5140</v>
      </c>
      <c r="F2156" s="45" t="s">
        <v>584</v>
      </c>
      <c r="G2156" s="237">
        <f t="shared" si="33"/>
        <v>0</v>
      </c>
    </row>
    <row r="2157" spans="1:7">
      <c r="A2157" s="45" t="s">
        <v>4047</v>
      </c>
      <c r="B2157" s="45" t="s">
        <v>4984</v>
      </c>
      <c r="C2157" s="45" t="s">
        <v>5128</v>
      </c>
      <c r="D2157" s="45" t="s">
        <v>5129</v>
      </c>
      <c r="E2157" s="45" t="s">
        <v>5141</v>
      </c>
      <c r="F2157" s="45" t="s">
        <v>584</v>
      </c>
      <c r="G2157" s="237">
        <f t="shared" si="33"/>
        <v>0</v>
      </c>
    </row>
    <row r="2158" spans="1:7">
      <c r="A2158" s="45" t="s">
        <v>5142</v>
      </c>
      <c r="B2158" s="45" t="s">
        <v>4984</v>
      </c>
      <c r="C2158" s="45" t="s">
        <v>5128</v>
      </c>
      <c r="D2158" s="45" t="s">
        <v>5129</v>
      </c>
      <c r="E2158" s="45" t="s">
        <v>5143</v>
      </c>
      <c r="F2158" s="45" t="s">
        <v>584</v>
      </c>
      <c r="G2158" s="237">
        <f t="shared" si="33"/>
        <v>0</v>
      </c>
    </row>
    <row r="2159" spans="1:7">
      <c r="A2159" s="45" t="s">
        <v>5144</v>
      </c>
      <c r="B2159" s="45" t="s">
        <v>4984</v>
      </c>
      <c r="C2159" s="45" t="s">
        <v>5128</v>
      </c>
      <c r="D2159" s="45" t="s">
        <v>5129</v>
      </c>
      <c r="E2159" s="45" t="s">
        <v>5145</v>
      </c>
      <c r="F2159" s="45" t="s">
        <v>627</v>
      </c>
      <c r="G2159" s="237">
        <f t="shared" si="33"/>
        <v>0</v>
      </c>
    </row>
    <row r="2160" spans="1:7">
      <c r="A2160" s="45" t="s">
        <v>5146</v>
      </c>
      <c r="B2160" s="45" t="s">
        <v>4984</v>
      </c>
      <c r="C2160" s="45" t="s">
        <v>5128</v>
      </c>
      <c r="D2160" s="45" t="s">
        <v>5129</v>
      </c>
      <c r="E2160" s="45" t="s">
        <v>5147</v>
      </c>
      <c r="F2160" s="45" t="s">
        <v>627</v>
      </c>
      <c r="G2160" s="237">
        <f t="shared" si="33"/>
        <v>0</v>
      </c>
    </row>
    <row r="2161" spans="1:7">
      <c r="A2161" s="45" t="s">
        <v>5150</v>
      </c>
      <c r="B2161" s="45" t="s">
        <v>4984</v>
      </c>
      <c r="C2161" s="45" t="s">
        <v>5148</v>
      </c>
      <c r="D2161" s="45" t="s">
        <v>5149</v>
      </c>
      <c r="E2161" s="45" t="s">
        <v>5151</v>
      </c>
      <c r="F2161" s="45" t="s">
        <v>630</v>
      </c>
      <c r="G2161" s="237">
        <f t="shared" si="33"/>
        <v>0</v>
      </c>
    </row>
    <row r="2162" spans="1:7">
      <c r="A2162" s="45" t="s">
        <v>5154</v>
      </c>
      <c r="B2162" s="45" t="s">
        <v>4984</v>
      </c>
      <c r="C2162" s="45" t="s">
        <v>5152</v>
      </c>
      <c r="D2162" s="45" t="s">
        <v>5153</v>
      </c>
      <c r="E2162" s="45" t="s">
        <v>5155</v>
      </c>
      <c r="F2162" s="45" t="s">
        <v>584</v>
      </c>
      <c r="G2162" s="237">
        <f t="shared" si="33"/>
        <v>0</v>
      </c>
    </row>
    <row r="2163" spans="1:7">
      <c r="A2163" s="45" t="s">
        <v>5156</v>
      </c>
      <c r="B2163" s="45" t="s">
        <v>4984</v>
      </c>
      <c r="C2163" s="45" t="s">
        <v>5152</v>
      </c>
      <c r="D2163" s="45" t="s">
        <v>5153</v>
      </c>
      <c r="E2163" s="45" t="s">
        <v>5157</v>
      </c>
      <c r="F2163" s="45" t="s">
        <v>584</v>
      </c>
      <c r="G2163" s="237">
        <f t="shared" si="33"/>
        <v>0</v>
      </c>
    </row>
    <row r="2164" spans="1:7">
      <c r="A2164" s="45" t="s">
        <v>3389</v>
      </c>
      <c r="B2164" s="45" t="s">
        <v>4984</v>
      </c>
      <c r="C2164" s="45" t="s">
        <v>5152</v>
      </c>
      <c r="D2164" s="45" t="s">
        <v>5153</v>
      </c>
      <c r="E2164" s="45" t="s">
        <v>5158</v>
      </c>
      <c r="F2164" s="45" t="s">
        <v>627</v>
      </c>
      <c r="G2164" s="237">
        <f t="shared" si="33"/>
        <v>0</v>
      </c>
    </row>
    <row r="2165" spans="1:7">
      <c r="A2165" s="45" t="s">
        <v>692</v>
      </c>
      <c r="B2165" s="45" t="s">
        <v>4984</v>
      </c>
      <c r="C2165" s="45" t="s">
        <v>5159</v>
      </c>
      <c r="D2165" s="45" t="s">
        <v>5160</v>
      </c>
      <c r="E2165" s="45" t="s">
        <v>5161</v>
      </c>
      <c r="F2165" s="45" t="s">
        <v>584</v>
      </c>
      <c r="G2165" s="237">
        <f t="shared" si="33"/>
        <v>0</v>
      </c>
    </row>
    <row r="2166" spans="1:7">
      <c r="A2166" s="45" t="s">
        <v>5162</v>
      </c>
      <c r="B2166" s="45" t="s">
        <v>4984</v>
      </c>
      <c r="C2166" s="45" t="s">
        <v>5159</v>
      </c>
      <c r="D2166" s="45" t="s">
        <v>5160</v>
      </c>
      <c r="E2166" s="45" t="s">
        <v>5163</v>
      </c>
      <c r="F2166" s="45" t="s">
        <v>584</v>
      </c>
      <c r="G2166" s="237">
        <f t="shared" si="33"/>
        <v>0</v>
      </c>
    </row>
    <row r="2167" spans="1:7">
      <c r="A2167" s="45" t="s">
        <v>5164</v>
      </c>
      <c r="B2167" s="45" t="s">
        <v>4984</v>
      </c>
      <c r="C2167" s="45" t="s">
        <v>5159</v>
      </c>
      <c r="D2167" s="45" t="s">
        <v>5160</v>
      </c>
      <c r="E2167" s="45" t="s">
        <v>5165</v>
      </c>
      <c r="F2167" s="45" t="s">
        <v>584</v>
      </c>
      <c r="G2167" s="237">
        <f t="shared" si="33"/>
        <v>0</v>
      </c>
    </row>
    <row r="2168" spans="1:7">
      <c r="A2168" s="45" t="s">
        <v>5166</v>
      </c>
      <c r="B2168" s="45" t="s">
        <v>4984</v>
      </c>
      <c r="C2168" s="45" t="s">
        <v>5159</v>
      </c>
      <c r="D2168" s="45" t="s">
        <v>5160</v>
      </c>
      <c r="E2168" s="45" t="s">
        <v>5167</v>
      </c>
      <c r="F2168" s="45" t="s">
        <v>584</v>
      </c>
      <c r="G2168" s="237">
        <f t="shared" si="33"/>
        <v>0</v>
      </c>
    </row>
    <row r="2169" spans="1:7">
      <c r="A2169" s="45" t="s">
        <v>2518</v>
      </c>
      <c r="B2169" s="45" t="s">
        <v>4984</v>
      </c>
      <c r="C2169" s="45" t="s">
        <v>5159</v>
      </c>
      <c r="D2169" s="45" t="s">
        <v>5160</v>
      </c>
      <c r="E2169" s="45" t="s">
        <v>5168</v>
      </c>
      <c r="F2169" s="45" t="s">
        <v>584</v>
      </c>
      <c r="G2169" s="237">
        <f t="shared" si="33"/>
        <v>0</v>
      </c>
    </row>
    <row r="2170" spans="1:7">
      <c r="A2170" s="45" t="s">
        <v>2768</v>
      </c>
      <c r="B2170" s="45" t="s">
        <v>4984</v>
      </c>
      <c r="C2170" s="45" t="s">
        <v>5159</v>
      </c>
      <c r="D2170" s="45" t="s">
        <v>5160</v>
      </c>
      <c r="E2170" s="45" t="s">
        <v>5169</v>
      </c>
      <c r="F2170" s="45" t="s">
        <v>584</v>
      </c>
      <c r="G2170" s="237">
        <f t="shared" si="33"/>
        <v>0</v>
      </c>
    </row>
    <row r="2171" spans="1:7">
      <c r="A2171" s="45" t="s">
        <v>5170</v>
      </c>
      <c r="B2171" s="45" t="s">
        <v>4984</v>
      </c>
      <c r="C2171" s="45" t="s">
        <v>5159</v>
      </c>
      <c r="D2171" s="45" t="s">
        <v>5160</v>
      </c>
      <c r="E2171" s="45" t="s">
        <v>5171</v>
      </c>
      <c r="F2171" s="45" t="s">
        <v>584</v>
      </c>
      <c r="G2171" s="237">
        <f t="shared" si="33"/>
        <v>0</v>
      </c>
    </row>
    <row r="2172" spans="1:7">
      <c r="A2172" s="45" t="s">
        <v>5172</v>
      </c>
      <c r="B2172" s="45" t="s">
        <v>4984</v>
      </c>
      <c r="C2172" s="45" t="s">
        <v>5159</v>
      </c>
      <c r="D2172" s="45" t="s">
        <v>5160</v>
      </c>
      <c r="E2172" s="45" t="s">
        <v>5173</v>
      </c>
      <c r="F2172" s="45" t="s">
        <v>584</v>
      </c>
      <c r="G2172" s="237">
        <f t="shared" si="33"/>
        <v>0</v>
      </c>
    </row>
    <row r="2173" spans="1:7">
      <c r="A2173" s="45" t="s">
        <v>5174</v>
      </c>
      <c r="B2173" s="45" t="s">
        <v>4984</v>
      </c>
      <c r="C2173" s="45" t="s">
        <v>5159</v>
      </c>
      <c r="D2173" s="45" t="s">
        <v>5160</v>
      </c>
      <c r="E2173" s="45" t="s">
        <v>5175</v>
      </c>
      <c r="F2173" s="45" t="s">
        <v>584</v>
      </c>
      <c r="G2173" s="237">
        <f t="shared" si="33"/>
        <v>0</v>
      </c>
    </row>
    <row r="2174" spans="1:7">
      <c r="A2174" s="45" t="s">
        <v>2977</v>
      </c>
      <c r="B2174" s="45" t="s">
        <v>4984</v>
      </c>
      <c r="C2174" s="45" t="s">
        <v>5159</v>
      </c>
      <c r="D2174" s="45" t="s">
        <v>5160</v>
      </c>
      <c r="E2174" s="45" t="s">
        <v>5176</v>
      </c>
      <c r="F2174" s="45" t="s">
        <v>584</v>
      </c>
      <c r="G2174" s="237">
        <f t="shared" si="33"/>
        <v>0</v>
      </c>
    </row>
    <row r="2175" spans="1:7">
      <c r="A2175" s="45" t="s">
        <v>5177</v>
      </c>
      <c r="B2175" s="45" t="s">
        <v>4984</v>
      </c>
      <c r="C2175" s="45" t="s">
        <v>5159</v>
      </c>
      <c r="D2175" s="45" t="s">
        <v>5160</v>
      </c>
      <c r="E2175" s="45" t="s">
        <v>5178</v>
      </c>
      <c r="F2175" s="45" t="s">
        <v>584</v>
      </c>
      <c r="G2175" s="237">
        <f t="shared" si="33"/>
        <v>0</v>
      </c>
    </row>
    <row r="2176" spans="1:7">
      <c r="A2176" s="45" t="s">
        <v>5179</v>
      </c>
      <c r="B2176" s="45" t="s">
        <v>4984</v>
      </c>
      <c r="C2176" s="45" t="s">
        <v>5159</v>
      </c>
      <c r="D2176" s="45" t="s">
        <v>5160</v>
      </c>
      <c r="E2176" s="45" t="s">
        <v>5180</v>
      </c>
      <c r="F2176" s="45" t="s">
        <v>584</v>
      </c>
      <c r="G2176" s="237">
        <f t="shared" si="33"/>
        <v>0</v>
      </c>
    </row>
    <row r="2177" spans="1:7">
      <c r="A2177" s="45" t="s">
        <v>5181</v>
      </c>
      <c r="B2177" s="45" t="s">
        <v>4984</v>
      </c>
      <c r="C2177" s="45" t="s">
        <v>5159</v>
      </c>
      <c r="D2177" s="45" t="s">
        <v>5160</v>
      </c>
      <c r="E2177" s="45" t="s">
        <v>5182</v>
      </c>
      <c r="F2177" s="45" t="s">
        <v>584</v>
      </c>
      <c r="G2177" s="237">
        <f t="shared" si="33"/>
        <v>0</v>
      </c>
    </row>
    <row r="2178" spans="1:7">
      <c r="A2178" s="45" t="s">
        <v>5183</v>
      </c>
      <c r="B2178" s="45" t="s">
        <v>4984</v>
      </c>
      <c r="C2178" s="45" t="s">
        <v>5159</v>
      </c>
      <c r="D2178" s="45" t="s">
        <v>5160</v>
      </c>
      <c r="E2178" s="45" t="s">
        <v>5184</v>
      </c>
      <c r="F2178" s="45" t="s">
        <v>584</v>
      </c>
      <c r="G2178" s="237">
        <f t="shared" ref="G2178:G2241" si="34">IF(ISNA(MATCH(E2178,List04_oktmo_np_range,0)),0,1)</f>
        <v>0</v>
      </c>
    </row>
    <row r="2179" spans="1:7">
      <c r="A2179" s="45" t="s">
        <v>5185</v>
      </c>
      <c r="B2179" s="45" t="s">
        <v>4984</v>
      </c>
      <c r="C2179" s="45" t="s">
        <v>5159</v>
      </c>
      <c r="D2179" s="45" t="s">
        <v>5160</v>
      </c>
      <c r="E2179" s="45" t="s">
        <v>5186</v>
      </c>
      <c r="F2179" s="45" t="s">
        <v>584</v>
      </c>
      <c r="G2179" s="237">
        <f t="shared" si="34"/>
        <v>0</v>
      </c>
    </row>
    <row r="2180" spans="1:7">
      <c r="A2180" s="45" t="s">
        <v>3187</v>
      </c>
      <c r="B2180" s="45" t="s">
        <v>4984</v>
      </c>
      <c r="C2180" s="45" t="s">
        <v>5159</v>
      </c>
      <c r="D2180" s="45" t="s">
        <v>5160</v>
      </c>
      <c r="E2180" s="45" t="s">
        <v>5187</v>
      </c>
      <c r="F2180" s="45" t="s">
        <v>584</v>
      </c>
      <c r="G2180" s="237">
        <f t="shared" si="34"/>
        <v>0</v>
      </c>
    </row>
    <row r="2181" spans="1:7">
      <c r="A2181" s="45" t="s">
        <v>5188</v>
      </c>
      <c r="B2181" s="45" t="s">
        <v>4984</v>
      </c>
      <c r="C2181" s="45" t="s">
        <v>5159</v>
      </c>
      <c r="D2181" s="45" t="s">
        <v>5160</v>
      </c>
      <c r="E2181" s="45" t="s">
        <v>5189</v>
      </c>
      <c r="F2181" s="45" t="s">
        <v>584</v>
      </c>
      <c r="G2181" s="237">
        <f t="shared" si="34"/>
        <v>0</v>
      </c>
    </row>
    <row r="2182" spans="1:7">
      <c r="A2182" s="45" t="s">
        <v>5190</v>
      </c>
      <c r="B2182" s="45" t="s">
        <v>4984</v>
      </c>
      <c r="C2182" s="45" t="s">
        <v>5159</v>
      </c>
      <c r="D2182" s="45" t="s">
        <v>5160</v>
      </c>
      <c r="E2182" s="45" t="s">
        <v>5191</v>
      </c>
      <c r="F2182" s="45" t="s">
        <v>584</v>
      </c>
      <c r="G2182" s="237">
        <f t="shared" si="34"/>
        <v>0</v>
      </c>
    </row>
    <row r="2183" spans="1:7">
      <c r="A2183" s="45" t="s">
        <v>5192</v>
      </c>
      <c r="B2183" s="45" t="s">
        <v>4984</v>
      </c>
      <c r="C2183" s="45" t="s">
        <v>5159</v>
      </c>
      <c r="D2183" s="45" t="s">
        <v>5160</v>
      </c>
      <c r="E2183" s="45" t="s">
        <v>5193</v>
      </c>
      <c r="F2183" s="45" t="s">
        <v>584</v>
      </c>
      <c r="G2183" s="237">
        <f t="shared" si="34"/>
        <v>0</v>
      </c>
    </row>
    <row r="2184" spans="1:7">
      <c r="A2184" s="45" t="s">
        <v>5194</v>
      </c>
      <c r="B2184" s="45" t="s">
        <v>4984</v>
      </c>
      <c r="C2184" s="45" t="s">
        <v>5159</v>
      </c>
      <c r="D2184" s="45" t="s">
        <v>5160</v>
      </c>
      <c r="E2184" s="45" t="s">
        <v>5195</v>
      </c>
      <c r="F2184" s="45" t="s">
        <v>1964</v>
      </c>
      <c r="G2184" s="237">
        <f t="shared" si="34"/>
        <v>0</v>
      </c>
    </row>
    <row r="2185" spans="1:7">
      <c r="A2185" s="45" t="s">
        <v>5196</v>
      </c>
      <c r="B2185" s="45" t="s">
        <v>4984</v>
      </c>
      <c r="C2185" s="45" t="s">
        <v>5159</v>
      </c>
      <c r="D2185" s="45" t="s">
        <v>5160</v>
      </c>
      <c r="E2185" s="45" t="s">
        <v>5197</v>
      </c>
      <c r="F2185" s="45" t="s">
        <v>627</v>
      </c>
      <c r="G2185" s="237">
        <f t="shared" si="34"/>
        <v>0</v>
      </c>
    </row>
    <row r="2186" spans="1:7">
      <c r="A2186" s="45" t="s">
        <v>5198</v>
      </c>
      <c r="B2186" s="45" t="s">
        <v>4984</v>
      </c>
      <c r="C2186" s="45" t="s">
        <v>5159</v>
      </c>
      <c r="D2186" s="45" t="s">
        <v>5160</v>
      </c>
      <c r="E2186" s="45" t="s">
        <v>5199</v>
      </c>
      <c r="F2186" s="45" t="s">
        <v>630</v>
      </c>
      <c r="G2186" s="237">
        <f t="shared" si="34"/>
        <v>0</v>
      </c>
    </row>
    <row r="2187" spans="1:7">
      <c r="A2187" s="45" t="s">
        <v>5202</v>
      </c>
      <c r="B2187" s="45" t="s">
        <v>4984</v>
      </c>
      <c r="C2187" s="45" t="s">
        <v>5200</v>
      </c>
      <c r="D2187" s="45" t="s">
        <v>5201</v>
      </c>
      <c r="E2187" s="45" t="s">
        <v>5203</v>
      </c>
      <c r="F2187" s="45" t="s">
        <v>630</v>
      </c>
      <c r="G2187" s="237">
        <f t="shared" si="34"/>
        <v>0</v>
      </c>
    </row>
    <row r="2188" spans="1:7">
      <c r="A2188" s="45" t="s">
        <v>5206</v>
      </c>
      <c r="B2188" s="45" t="s">
        <v>4984</v>
      </c>
      <c r="C2188" s="45" t="s">
        <v>5204</v>
      </c>
      <c r="D2188" s="45" t="s">
        <v>5205</v>
      </c>
      <c r="E2188" s="45" t="s">
        <v>5207</v>
      </c>
      <c r="F2188" s="45" t="s">
        <v>584</v>
      </c>
      <c r="G2188" s="237">
        <f t="shared" si="34"/>
        <v>0</v>
      </c>
    </row>
    <row r="2189" spans="1:7">
      <c r="A2189" s="45" t="s">
        <v>5208</v>
      </c>
      <c r="B2189" s="45" t="s">
        <v>4984</v>
      </c>
      <c r="C2189" s="45" t="s">
        <v>5204</v>
      </c>
      <c r="D2189" s="45" t="s">
        <v>5205</v>
      </c>
      <c r="E2189" s="45" t="s">
        <v>5209</v>
      </c>
      <c r="F2189" s="45" t="s">
        <v>584</v>
      </c>
      <c r="G2189" s="237">
        <f t="shared" si="34"/>
        <v>0</v>
      </c>
    </row>
    <row r="2190" spans="1:7">
      <c r="A2190" s="45" t="s">
        <v>5210</v>
      </c>
      <c r="B2190" s="45" t="s">
        <v>4984</v>
      </c>
      <c r="C2190" s="45" t="s">
        <v>5204</v>
      </c>
      <c r="D2190" s="45" t="s">
        <v>5205</v>
      </c>
      <c r="E2190" s="45" t="s">
        <v>5211</v>
      </c>
      <c r="F2190" s="45" t="s">
        <v>584</v>
      </c>
      <c r="G2190" s="237">
        <f t="shared" si="34"/>
        <v>0</v>
      </c>
    </row>
    <row r="2191" spans="1:7">
      <c r="A2191" s="45" t="s">
        <v>5212</v>
      </c>
      <c r="B2191" s="45" t="s">
        <v>4984</v>
      </c>
      <c r="C2191" s="45" t="s">
        <v>5204</v>
      </c>
      <c r="D2191" s="45" t="s">
        <v>5205</v>
      </c>
      <c r="E2191" s="45" t="s">
        <v>5213</v>
      </c>
      <c r="F2191" s="45" t="s">
        <v>584</v>
      </c>
      <c r="G2191" s="237">
        <f t="shared" si="34"/>
        <v>0</v>
      </c>
    </row>
    <row r="2192" spans="1:7">
      <c r="A2192" s="45" t="s">
        <v>5214</v>
      </c>
      <c r="B2192" s="45" t="s">
        <v>4984</v>
      </c>
      <c r="C2192" s="45" t="s">
        <v>5204</v>
      </c>
      <c r="D2192" s="45" t="s">
        <v>5205</v>
      </c>
      <c r="E2192" s="45" t="s">
        <v>5215</v>
      </c>
      <c r="F2192" s="45" t="s">
        <v>584</v>
      </c>
      <c r="G2192" s="237">
        <f t="shared" si="34"/>
        <v>0</v>
      </c>
    </row>
    <row r="2193" spans="1:7">
      <c r="A2193" s="45" t="s">
        <v>5216</v>
      </c>
      <c r="B2193" s="45" t="s">
        <v>4984</v>
      </c>
      <c r="C2193" s="45" t="s">
        <v>5204</v>
      </c>
      <c r="D2193" s="45" t="s">
        <v>5205</v>
      </c>
      <c r="E2193" s="45" t="s">
        <v>5217</v>
      </c>
      <c r="F2193" s="45" t="s">
        <v>584</v>
      </c>
      <c r="G2193" s="237">
        <f t="shared" si="34"/>
        <v>0</v>
      </c>
    </row>
    <row r="2194" spans="1:7">
      <c r="A2194" s="45" t="s">
        <v>5218</v>
      </c>
      <c r="B2194" s="45" t="s">
        <v>4984</v>
      </c>
      <c r="C2194" s="45" t="s">
        <v>5204</v>
      </c>
      <c r="D2194" s="45" t="s">
        <v>5205</v>
      </c>
      <c r="E2194" s="45" t="s">
        <v>5219</v>
      </c>
      <c r="F2194" s="45" t="s">
        <v>584</v>
      </c>
      <c r="G2194" s="237">
        <f t="shared" si="34"/>
        <v>0</v>
      </c>
    </row>
    <row r="2195" spans="1:7">
      <c r="A2195" s="45" t="s">
        <v>5220</v>
      </c>
      <c r="B2195" s="45" t="s">
        <v>4984</v>
      </c>
      <c r="C2195" s="45" t="s">
        <v>5204</v>
      </c>
      <c r="D2195" s="45" t="s">
        <v>5205</v>
      </c>
      <c r="E2195" s="45" t="s">
        <v>5221</v>
      </c>
      <c r="F2195" s="45" t="s">
        <v>584</v>
      </c>
      <c r="G2195" s="237">
        <f t="shared" si="34"/>
        <v>0</v>
      </c>
    </row>
    <row r="2196" spans="1:7">
      <c r="A2196" s="45" t="s">
        <v>5222</v>
      </c>
      <c r="B2196" s="45" t="s">
        <v>4984</v>
      </c>
      <c r="C2196" s="45" t="s">
        <v>5204</v>
      </c>
      <c r="D2196" s="45" t="s">
        <v>5205</v>
      </c>
      <c r="E2196" s="45" t="s">
        <v>5223</v>
      </c>
      <c r="F2196" s="45" t="s">
        <v>584</v>
      </c>
      <c r="G2196" s="237">
        <f t="shared" si="34"/>
        <v>0</v>
      </c>
    </row>
    <row r="2197" spans="1:7">
      <c r="A2197" s="45" t="s">
        <v>704</v>
      </c>
      <c r="B2197" s="45" t="s">
        <v>4984</v>
      </c>
      <c r="C2197" s="45" t="s">
        <v>5204</v>
      </c>
      <c r="D2197" s="45" t="s">
        <v>5205</v>
      </c>
      <c r="E2197" s="45" t="s">
        <v>5224</v>
      </c>
      <c r="F2197" s="45" t="s">
        <v>584</v>
      </c>
      <c r="G2197" s="237">
        <f t="shared" si="34"/>
        <v>0</v>
      </c>
    </row>
    <row r="2198" spans="1:7">
      <c r="A2198" s="45" t="s">
        <v>5225</v>
      </c>
      <c r="B2198" s="45" t="s">
        <v>4984</v>
      </c>
      <c r="C2198" s="45" t="s">
        <v>5204</v>
      </c>
      <c r="D2198" s="45" t="s">
        <v>5205</v>
      </c>
      <c r="E2198" s="45" t="s">
        <v>5226</v>
      </c>
      <c r="F2198" s="45" t="s">
        <v>584</v>
      </c>
      <c r="G2198" s="237">
        <f t="shared" si="34"/>
        <v>0</v>
      </c>
    </row>
    <row r="2199" spans="1:7">
      <c r="A2199" s="45" t="s">
        <v>5227</v>
      </c>
      <c r="B2199" s="45" t="s">
        <v>4984</v>
      </c>
      <c r="C2199" s="45" t="s">
        <v>5204</v>
      </c>
      <c r="D2199" s="45" t="s">
        <v>5205</v>
      </c>
      <c r="E2199" s="45" t="s">
        <v>5228</v>
      </c>
      <c r="F2199" s="45" t="s">
        <v>584</v>
      </c>
      <c r="G2199" s="237">
        <f t="shared" si="34"/>
        <v>0</v>
      </c>
    </row>
    <row r="2200" spans="1:7">
      <c r="A2200" s="45" t="s">
        <v>5229</v>
      </c>
      <c r="B2200" s="45" t="s">
        <v>4984</v>
      </c>
      <c r="C2200" s="45" t="s">
        <v>5204</v>
      </c>
      <c r="D2200" s="45" t="s">
        <v>5205</v>
      </c>
      <c r="E2200" s="45" t="s">
        <v>5230</v>
      </c>
      <c r="F2200" s="45" t="s">
        <v>584</v>
      </c>
      <c r="G2200" s="237">
        <f t="shared" si="34"/>
        <v>0</v>
      </c>
    </row>
    <row r="2201" spans="1:7">
      <c r="A2201" s="45" t="s">
        <v>5231</v>
      </c>
      <c r="B2201" s="45" t="s">
        <v>4984</v>
      </c>
      <c r="C2201" s="45" t="s">
        <v>5204</v>
      </c>
      <c r="D2201" s="45" t="s">
        <v>5205</v>
      </c>
      <c r="E2201" s="45" t="s">
        <v>5232</v>
      </c>
      <c r="F2201" s="45" t="s">
        <v>584</v>
      </c>
      <c r="G2201" s="237">
        <f t="shared" si="34"/>
        <v>0</v>
      </c>
    </row>
    <row r="2202" spans="1:7">
      <c r="A2202" s="45" t="s">
        <v>708</v>
      </c>
      <c r="B2202" s="45" t="s">
        <v>4984</v>
      </c>
      <c r="C2202" s="45" t="s">
        <v>5204</v>
      </c>
      <c r="D2202" s="45" t="s">
        <v>5205</v>
      </c>
      <c r="E2202" s="45" t="s">
        <v>5233</v>
      </c>
      <c r="F2202" s="45" t="s">
        <v>584</v>
      </c>
      <c r="G2202" s="237">
        <f t="shared" si="34"/>
        <v>0</v>
      </c>
    </row>
    <row r="2203" spans="1:7">
      <c r="A2203" s="45" t="s">
        <v>5234</v>
      </c>
      <c r="B2203" s="45" t="s">
        <v>4984</v>
      </c>
      <c r="C2203" s="45" t="s">
        <v>5204</v>
      </c>
      <c r="D2203" s="45" t="s">
        <v>5205</v>
      </c>
      <c r="E2203" s="45" t="s">
        <v>5235</v>
      </c>
      <c r="F2203" s="45" t="s">
        <v>584</v>
      </c>
      <c r="G2203" s="237">
        <f t="shared" si="34"/>
        <v>0</v>
      </c>
    </row>
    <row r="2204" spans="1:7">
      <c r="A2204" s="45" t="s">
        <v>5236</v>
      </c>
      <c r="B2204" s="45" t="s">
        <v>4984</v>
      </c>
      <c r="C2204" s="45" t="s">
        <v>5204</v>
      </c>
      <c r="D2204" s="45" t="s">
        <v>5205</v>
      </c>
      <c r="E2204" s="45" t="s">
        <v>5237</v>
      </c>
      <c r="F2204" s="45" t="s">
        <v>584</v>
      </c>
      <c r="G2204" s="237">
        <f t="shared" si="34"/>
        <v>0</v>
      </c>
    </row>
    <row r="2205" spans="1:7">
      <c r="A2205" s="45" t="s">
        <v>5238</v>
      </c>
      <c r="B2205" s="45" t="s">
        <v>4984</v>
      </c>
      <c r="C2205" s="45" t="s">
        <v>5204</v>
      </c>
      <c r="D2205" s="45" t="s">
        <v>5205</v>
      </c>
      <c r="E2205" s="45" t="s">
        <v>5239</v>
      </c>
      <c r="F2205" s="45" t="s">
        <v>584</v>
      </c>
      <c r="G2205" s="237">
        <f t="shared" si="34"/>
        <v>0</v>
      </c>
    </row>
    <row r="2206" spans="1:7">
      <c r="A2206" s="45" t="s">
        <v>5240</v>
      </c>
      <c r="B2206" s="45" t="s">
        <v>4984</v>
      </c>
      <c r="C2206" s="45" t="s">
        <v>5204</v>
      </c>
      <c r="D2206" s="45" t="s">
        <v>5205</v>
      </c>
      <c r="E2206" s="45" t="s">
        <v>5241</v>
      </c>
      <c r="F2206" s="45" t="s">
        <v>584</v>
      </c>
      <c r="G2206" s="237">
        <f t="shared" si="34"/>
        <v>0</v>
      </c>
    </row>
    <row r="2207" spans="1:7">
      <c r="A2207" s="45" t="s">
        <v>5242</v>
      </c>
      <c r="B2207" s="45" t="s">
        <v>4984</v>
      </c>
      <c r="C2207" s="45" t="s">
        <v>5204</v>
      </c>
      <c r="D2207" s="45" t="s">
        <v>5205</v>
      </c>
      <c r="E2207" s="45" t="s">
        <v>5243</v>
      </c>
      <c r="F2207" s="45" t="s">
        <v>633</v>
      </c>
      <c r="G2207" s="237">
        <f t="shared" si="34"/>
        <v>0</v>
      </c>
    </row>
    <row r="2208" spans="1:7">
      <c r="A2208" s="45" t="s">
        <v>5246</v>
      </c>
      <c r="B2208" s="45" t="s">
        <v>4984</v>
      </c>
      <c r="C2208" s="45" t="s">
        <v>5244</v>
      </c>
      <c r="D2208" s="45" t="s">
        <v>5245</v>
      </c>
      <c r="E2208" s="45" t="s">
        <v>5247</v>
      </c>
      <c r="F2208" s="45" t="s">
        <v>584</v>
      </c>
      <c r="G2208" s="237">
        <f t="shared" si="34"/>
        <v>0</v>
      </c>
    </row>
    <row r="2209" spans="1:7">
      <c r="A2209" s="45" t="s">
        <v>5248</v>
      </c>
      <c r="B2209" s="45" t="s">
        <v>4984</v>
      </c>
      <c r="C2209" s="45" t="s">
        <v>5244</v>
      </c>
      <c r="D2209" s="45" t="s">
        <v>5245</v>
      </c>
      <c r="E2209" s="45" t="s">
        <v>5249</v>
      </c>
      <c r="F2209" s="45" t="s">
        <v>584</v>
      </c>
      <c r="G2209" s="237">
        <f t="shared" si="34"/>
        <v>0</v>
      </c>
    </row>
    <row r="2210" spans="1:7">
      <c r="A2210" s="45" t="s">
        <v>5250</v>
      </c>
      <c r="B2210" s="45" t="s">
        <v>4984</v>
      </c>
      <c r="C2210" s="45" t="s">
        <v>5244</v>
      </c>
      <c r="D2210" s="45" t="s">
        <v>5245</v>
      </c>
      <c r="E2210" s="45" t="s">
        <v>5251</v>
      </c>
      <c r="F2210" s="45" t="s">
        <v>584</v>
      </c>
      <c r="G2210" s="237">
        <f t="shared" si="34"/>
        <v>0</v>
      </c>
    </row>
    <row r="2211" spans="1:7">
      <c r="A2211" s="45" t="s">
        <v>3832</v>
      </c>
      <c r="B2211" s="45" t="s">
        <v>4984</v>
      </c>
      <c r="C2211" s="45" t="s">
        <v>5244</v>
      </c>
      <c r="D2211" s="45" t="s">
        <v>5245</v>
      </c>
      <c r="E2211" s="45" t="s">
        <v>5252</v>
      </c>
      <c r="F2211" s="45" t="s">
        <v>584</v>
      </c>
      <c r="G2211" s="237">
        <f t="shared" si="34"/>
        <v>0</v>
      </c>
    </row>
    <row r="2212" spans="1:7">
      <c r="A2212" s="45" t="s">
        <v>5253</v>
      </c>
      <c r="B2212" s="45" t="s">
        <v>4984</v>
      </c>
      <c r="C2212" s="45" t="s">
        <v>5244</v>
      </c>
      <c r="D2212" s="45" t="s">
        <v>5245</v>
      </c>
      <c r="E2212" s="45" t="s">
        <v>5254</v>
      </c>
      <c r="F2212" s="45" t="s">
        <v>584</v>
      </c>
      <c r="G2212" s="237">
        <f t="shared" si="34"/>
        <v>0</v>
      </c>
    </row>
    <row r="2213" spans="1:7">
      <c r="A2213" s="45" t="s">
        <v>5059</v>
      </c>
      <c r="B2213" s="45" t="s">
        <v>4984</v>
      </c>
      <c r="C2213" s="45" t="s">
        <v>5244</v>
      </c>
      <c r="D2213" s="45" t="s">
        <v>5245</v>
      </c>
      <c r="E2213" s="45" t="s">
        <v>5255</v>
      </c>
      <c r="F2213" s="45" t="s">
        <v>584</v>
      </c>
      <c r="G2213" s="237">
        <f t="shared" si="34"/>
        <v>0</v>
      </c>
    </row>
    <row r="2214" spans="1:7">
      <c r="A2214" s="45" t="s">
        <v>5256</v>
      </c>
      <c r="B2214" s="45" t="s">
        <v>4984</v>
      </c>
      <c r="C2214" s="45" t="s">
        <v>5244</v>
      </c>
      <c r="D2214" s="45" t="s">
        <v>5245</v>
      </c>
      <c r="E2214" s="45" t="s">
        <v>5257</v>
      </c>
      <c r="F2214" s="45" t="s">
        <v>584</v>
      </c>
      <c r="G2214" s="237">
        <f t="shared" si="34"/>
        <v>0</v>
      </c>
    </row>
    <row r="2215" spans="1:7">
      <c r="A2215" s="45" t="s">
        <v>5258</v>
      </c>
      <c r="B2215" s="45" t="s">
        <v>4984</v>
      </c>
      <c r="C2215" s="45" t="s">
        <v>5244</v>
      </c>
      <c r="D2215" s="45" t="s">
        <v>5245</v>
      </c>
      <c r="E2215" s="45" t="s">
        <v>5259</v>
      </c>
      <c r="F2215" s="45" t="s">
        <v>584</v>
      </c>
      <c r="G2215" s="237">
        <f t="shared" si="34"/>
        <v>0</v>
      </c>
    </row>
    <row r="2216" spans="1:7">
      <c r="A2216" s="45" t="s">
        <v>3227</v>
      </c>
      <c r="B2216" s="45" t="s">
        <v>4984</v>
      </c>
      <c r="C2216" s="45" t="s">
        <v>5244</v>
      </c>
      <c r="D2216" s="45" t="s">
        <v>5245</v>
      </c>
      <c r="E2216" s="45" t="s">
        <v>5260</v>
      </c>
      <c r="F2216" s="45" t="s">
        <v>584</v>
      </c>
      <c r="G2216" s="237">
        <f t="shared" si="34"/>
        <v>0</v>
      </c>
    </row>
    <row r="2217" spans="1:7">
      <c r="A2217" s="45" t="s">
        <v>5261</v>
      </c>
      <c r="B2217" s="45" t="s">
        <v>4984</v>
      </c>
      <c r="C2217" s="45" t="s">
        <v>5244</v>
      </c>
      <c r="D2217" s="45" t="s">
        <v>5245</v>
      </c>
      <c r="E2217" s="45" t="s">
        <v>5262</v>
      </c>
      <c r="F2217" s="45" t="s">
        <v>584</v>
      </c>
      <c r="G2217" s="237">
        <f t="shared" si="34"/>
        <v>0</v>
      </c>
    </row>
    <row r="2218" spans="1:7">
      <c r="A2218" s="45" t="s">
        <v>5263</v>
      </c>
      <c r="B2218" s="45" t="s">
        <v>4984</v>
      </c>
      <c r="C2218" s="45" t="s">
        <v>5244</v>
      </c>
      <c r="D2218" s="45" t="s">
        <v>5245</v>
      </c>
      <c r="E2218" s="45" t="s">
        <v>5264</v>
      </c>
      <c r="F2218" s="45" t="s">
        <v>584</v>
      </c>
      <c r="G2218" s="237">
        <f t="shared" si="34"/>
        <v>0</v>
      </c>
    </row>
    <row r="2219" spans="1:7">
      <c r="A2219" s="45" t="s">
        <v>5265</v>
      </c>
      <c r="B2219" s="45" t="s">
        <v>4984</v>
      </c>
      <c r="C2219" s="45" t="s">
        <v>5244</v>
      </c>
      <c r="D2219" s="45" t="s">
        <v>5245</v>
      </c>
      <c r="E2219" s="45" t="s">
        <v>5266</v>
      </c>
      <c r="F2219" s="45" t="s">
        <v>584</v>
      </c>
      <c r="G2219" s="237">
        <f t="shared" si="34"/>
        <v>0</v>
      </c>
    </row>
    <row r="2220" spans="1:7">
      <c r="A2220" s="45" t="s">
        <v>5267</v>
      </c>
      <c r="B2220" s="45" t="s">
        <v>4984</v>
      </c>
      <c r="C2220" s="45" t="s">
        <v>5244</v>
      </c>
      <c r="D2220" s="45" t="s">
        <v>5245</v>
      </c>
      <c r="E2220" s="45" t="s">
        <v>5268</v>
      </c>
      <c r="F2220" s="45" t="s">
        <v>584</v>
      </c>
      <c r="G2220" s="237">
        <f t="shared" si="34"/>
        <v>0</v>
      </c>
    </row>
    <row r="2221" spans="1:7">
      <c r="A2221" s="45" t="s">
        <v>5269</v>
      </c>
      <c r="B2221" s="45" t="s">
        <v>4984</v>
      </c>
      <c r="C2221" s="45" t="s">
        <v>5244</v>
      </c>
      <c r="D2221" s="45" t="s">
        <v>5245</v>
      </c>
      <c r="E2221" s="45" t="s">
        <v>5270</v>
      </c>
      <c r="F2221" s="45" t="s">
        <v>633</v>
      </c>
      <c r="G2221" s="237">
        <f t="shared" si="34"/>
        <v>0</v>
      </c>
    </row>
    <row r="2222" spans="1:7">
      <c r="A2222" s="45" t="s">
        <v>5271</v>
      </c>
      <c r="B2222" s="45" t="s">
        <v>4984</v>
      </c>
      <c r="C2222" s="45" t="s">
        <v>5244</v>
      </c>
      <c r="D2222" s="45" t="s">
        <v>5245</v>
      </c>
      <c r="E2222" s="45" t="s">
        <v>5272</v>
      </c>
      <c r="F2222" s="45" t="s">
        <v>633</v>
      </c>
      <c r="G2222" s="237">
        <f t="shared" si="34"/>
        <v>0</v>
      </c>
    </row>
    <row r="2223" spans="1:7">
      <c r="A2223" s="45" t="s">
        <v>5246</v>
      </c>
      <c r="B2223" s="45" t="s">
        <v>4984</v>
      </c>
      <c r="C2223" s="45" t="s">
        <v>5273</v>
      </c>
      <c r="D2223" s="45" t="s">
        <v>5274</v>
      </c>
      <c r="E2223" s="45" t="s">
        <v>5275</v>
      </c>
      <c r="F2223" s="45" t="s">
        <v>584</v>
      </c>
      <c r="G2223" s="237">
        <f t="shared" si="34"/>
        <v>0</v>
      </c>
    </row>
    <row r="2224" spans="1:7">
      <c r="A2224" s="45" t="s">
        <v>5276</v>
      </c>
      <c r="B2224" s="45" t="s">
        <v>4984</v>
      </c>
      <c r="C2224" s="45" t="s">
        <v>5273</v>
      </c>
      <c r="D2224" s="45" t="s">
        <v>5274</v>
      </c>
      <c r="E2224" s="45" t="s">
        <v>5277</v>
      </c>
      <c r="F2224" s="45" t="s">
        <v>584</v>
      </c>
      <c r="G2224" s="237">
        <f t="shared" si="34"/>
        <v>0</v>
      </c>
    </row>
    <row r="2225" spans="1:7">
      <c r="A2225" s="45" t="s">
        <v>3249</v>
      </c>
      <c r="B2225" s="45" t="s">
        <v>4984</v>
      </c>
      <c r="C2225" s="45" t="s">
        <v>5273</v>
      </c>
      <c r="D2225" s="45" t="s">
        <v>5274</v>
      </c>
      <c r="E2225" s="45" t="s">
        <v>5278</v>
      </c>
      <c r="F2225" s="45" t="s">
        <v>584</v>
      </c>
      <c r="G2225" s="237">
        <f t="shared" si="34"/>
        <v>0</v>
      </c>
    </row>
    <row r="2226" spans="1:7">
      <c r="A2226" s="45" t="s">
        <v>5279</v>
      </c>
      <c r="B2226" s="45" t="s">
        <v>4984</v>
      </c>
      <c r="C2226" s="45" t="s">
        <v>5273</v>
      </c>
      <c r="D2226" s="45" t="s">
        <v>5274</v>
      </c>
      <c r="E2226" s="45" t="s">
        <v>5280</v>
      </c>
      <c r="F2226" s="45" t="s">
        <v>584</v>
      </c>
      <c r="G2226" s="237">
        <f t="shared" si="34"/>
        <v>0</v>
      </c>
    </row>
    <row r="2227" spans="1:7">
      <c r="A2227" s="45" t="s">
        <v>5281</v>
      </c>
      <c r="B2227" s="45" t="s">
        <v>4984</v>
      </c>
      <c r="C2227" s="45" t="s">
        <v>5273</v>
      </c>
      <c r="D2227" s="45" t="s">
        <v>5274</v>
      </c>
      <c r="E2227" s="45" t="s">
        <v>5282</v>
      </c>
      <c r="F2227" s="45" t="s">
        <v>584</v>
      </c>
      <c r="G2227" s="237">
        <f t="shared" si="34"/>
        <v>0</v>
      </c>
    </row>
    <row r="2228" spans="1:7">
      <c r="A2228" s="45" t="s">
        <v>5283</v>
      </c>
      <c r="B2228" s="45" t="s">
        <v>4984</v>
      </c>
      <c r="C2228" s="45" t="s">
        <v>5273</v>
      </c>
      <c r="D2228" s="45" t="s">
        <v>5274</v>
      </c>
      <c r="E2228" s="45" t="s">
        <v>5284</v>
      </c>
      <c r="F2228" s="45" t="s">
        <v>584</v>
      </c>
      <c r="G2228" s="237">
        <f t="shared" si="34"/>
        <v>0</v>
      </c>
    </row>
    <row r="2229" spans="1:7">
      <c r="A2229" s="45" t="s">
        <v>5285</v>
      </c>
      <c r="B2229" s="45" t="s">
        <v>4984</v>
      </c>
      <c r="C2229" s="45" t="s">
        <v>5273</v>
      </c>
      <c r="D2229" s="45" t="s">
        <v>5274</v>
      </c>
      <c r="E2229" s="45" t="s">
        <v>5286</v>
      </c>
      <c r="F2229" s="45" t="s">
        <v>584</v>
      </c>
      <c r="G2229" s="237">
        <f t="shared" si="34"/>
        <v>0</v>
      </c>
    </row>
    <row r="2230" spans="1:7">
      <c r="A2230" s="45" t="s">
        <v>5287</v>
      </c>
      <c r="B2230" s="45" t="s">
        <v>4984</v>
      </c>
      <c r="C2230" s="45" t="s">
        <v>5273</v>
      </c>
      <c r="D2230" s="45" t="s">
        <v>5274</v>
      </c>
      <c r="E2230" s="45" t="s">
        <v>5288</v>
      </c>
      <c r="F2230" s="45" t="s">
        <v>584</v>
      </c>
      <c r="G2230" s="237">
        <f t="shared" si="34"/>
        <v>0</v>
      </c>
    </row>
    <row r="2231" spans="1:7">
      <c r="A2231" s="45" t="s">
        <v>5289</v>
      </c>
      <c r="B2231" s="45" t="s">
        <v>4984</v>
      </c>
      <c r="C2231" s="45" t="s">
        <v>5273</v>
      </c>
      <c r="D2231" s="45" t="s">
        <v>5274</v>
      </c>
      <c r="E2231" s="45" t="s">
        <v>5290</v>
      </c>
      <c r="F2231" s="45" t="s">
        <v>584</v>
      </c>
      <c r="G2231" s="237">
        <f t="shared" si="34"/>
        <v>0</v>
      </c>
    </row>
    <row r="2232" spans="1:7">
      <c r="A2232" s="45" t="s">
        <v>5291</v>
      </c>
      <c r="B2232" s="45" t="s">
        <v>4984</v>
      </c>
      <c r="C2232" s="45" t="s">
        <v>5273</v>
      </c>
      <c r="D2232" s="45" t="s">
        <v>5274</v>
      </c>
      <c r="E2232" s="45" t="s">
        <v>5292</v>
      </c>
      <c r="F2232" s="45" t="s">
        <v>584</v>
      </c>
      <c r="G2232" s="237">
        <f t="shared" si="34"/>
        <v>0</v>
      </c>
    </row>
    <row r="2233" spans="1:7">
      <c r="A2233" s="45" t="s">
        <v>5293</v>
      </c>
      <c r="B2233" s="45" t="s">
        <v>4984</v>
      </c>
      <c r="C2233" s="45" t="s">
        <v>5273</v>
      </c>
      <c r="D2233" s="45" t="s">
        <v>5274</v>
      </c>
      <c r="E2233" s="45" t="s">
        <v>5294</v>
      </c>
      <c r="F2233" s="45" t="s">
        <v>584</v>
      </c>
      <c r="G2233" s="237">
        <f t="shared" si="34"/>
        <v>0</v>
      </c>
    </row>
    <row r="2234" spans="1:7">
      <c r="A2234" s="45" t="s">
        <v>5295</v>
      </c>
      <c r="B2234" s="45" t="s">
        <v>4984</v>
      </c>
      <c r="C2234" s="45" t="s">
        <v>5273</v>
      </c>
      <c r="D2234" s="45" t="s">
        <v>5274</v>
      </c>
      <c r="E2234" s="45" t="s">
        <v>5296</v>
      </c>
      <c r="F2234" s="45" t="s">
        <v>584</v>
      </c>
      <c r="G2234" s="237">
        <f t="shared" si="34"/>
        <v>0</v>
      </c>
    </row>
    <row r="2235" spans="1:7">
      <c r="A2235" s="45" t="s">
        <v>5297</v>
      </c>
      <c r="B2235" s="45" t="s">
        <v>4984</v>
      </c>
      <c r="C2235" s="45" t="s">
        <v>5273</v>
      </c>
      <c r="D2235" s="45" t="s">
        <v>5274</v>
      </c>
      <c r="E2235" s="45" t="s">
        <v>5298</v>
      </c>
      <c r="F2235" s="45" t="s">
        <v>584</v>
      </c>
      <c r="G2235" s="237">
        <f t="shared" si="34"/>
        <v>0</v>
      </c>
    </row>
    <row r="2236" spans="1:7">
      <c r="A2236" s="45" t="s">
        <v>5299</v>
      </c>
      <c r="B2236" s="45" t="s">
        <v>4984</v>
      </c>
      <c r="C2236" s="45" t="s">
        <v>5273</v>
      </c>
      <c r="D2236" s="45" t="s">
        <v>5274</v>
      </c>
      <c r="E2236" s="45" t="s">
        <v>5300</v>
      </c>
      <c r="F2236" s="45" t="s">
        <v>584</v>
      </c>
      <c r="G2236" s="237">
        <f t="shared" si="34"/>
        <v>0</v>
      </c>
    </row>
    <row r="2237" spans="1:7">
      <c r="A2237" s="45" t="s">
        <v>5301</v>
      </c>
      <c r="B2237" s="45" t="s">
        <v>4984</v>
      </c>
      <c r="C2237" s="45" t="s">
        <v>5273</v>
      </c>
      <c r="D2237" s="45" t="s">
        <v>5274</v>
      </c>
      <c r="E2237" s="45" t="s">
        <v>5302</v>
      </c>
      <c r="F2237" s="45" t="s">
        <v>584</v>
      </c>
      <c r="G2237" s="237">
        <f t="shared" si="34"/>
        <v>0</v>
      </c>
    </row>
    <row r="2238" spans="1:7">
      <c r="A2238" s="45" t="s">
        <v>5303</v>
      </c>
      <c r="B2238" s="45" t="s">
        <v>4984</v>
      </c>
      <c r="C2238" s="45" t="s">
        <v>5273</v>
      </c>
      <c r="D2238" s="45" t="s">
        <v>5274</v>
      </c>
      <c r="E2238" s="45" t="s">
        <v>5304</v>
      </c>
      <c r="F2238" s="45" t="s">
        <v>584</v>
      </c>
      <c r="G2238" s="237">
        <f t="shared" si="34"/>
        <v>0</v>
      </c>
    </row>
    <row r="2239" spans="1:7">
      <c r="A2239" s="45" t="s">
        <v>5059</v>
      </c>
      <c r="B2239" s="45" t="s">
        <v>4984</v>
      </c>
      <c r="C2239" s="45" t="s">
        <v>5273</v>
      </c>
      <c r="D2239" s="45" t="s">
        <v>5274</v>
      </c>
      <c r="E2239" s="45" t="s">
        <v>5305</v>
      </c>
      <c r="F2239" s="45" t="s">
        <v>584</v>
      </c>
      <c r="G2239" s="237">
        <f t="shared" si="34"/>
        <v>0</v>
      </c>
    </row>
    <row r="2240" spans="1:7">
      <c r="A2240" s="45" t="s">
        <v>5306</v>
      </c>
      <c r="B2240" s="45" t="s">
        <v>4984</v>
      </c>
      <c r="C2240" s="45" t="s">
        <v>5273</v>
      </c>
      <c r="D2240" s="45" t="s">
        <v>5274</v>
      </c>
      <c r="E2240" s="45" t="s">
        <v>5307</v>
      </c>
      <c r="F2240" s="45" t="s">
        <v>584</v>
      </c>
      <c r="G2240" s="237">
        <f t="shared" si="34"/>
        <v>0</v>
      </c>
    </row>
    <row r="2241" spans="1:7">
      <c r="A2241" s="45" t="s">
        <v>5308</v>
      </c>
      <c r="B2241" s="45" t="s">
        <v>4984</v>
      </c>
      <c r="C2241" s="45" t="s">
        <v>5273</v>
      </c>
      <c r="D2241" s="45" t="s">
        <v>5274</v>
      </c>
      <c r="E2241" s="45" t="s">
        <v>5309</v>
      </c>
      <c r="F2241" s="45" t="s">
        <v>584</v>
      </c>
      <c r="G2241" s="237">
        <f t="shared" si="34"/>
        <v>0</v>
      </c>
    </row>
    <row r="2242" spans="1:7">
      <c r="A2242" s="45" t="s">
        <v>3225</v>
      </c>
      <c r="B2242" s="45" t="s">
        <v>4984</v>
      </c>
      <c r="C2242" s="45" t="s">
        <v>5273</v>
      </c>
      <c r="D2242" s="45" t="s">
        <v>5274</v>
      </c>
      <c r="E2242" s="45" t="s">
        <v>5310</v>
      </c>
      <c r="F2242" s="45" t="s">
        <v>584</v>
      </c>
      <c r="G2242" s="237">
        <f t="shared" ref="G2242:G2305" si="35">IF(ISNA(MATCH(E2242,List04_oktmo_np_range,0)),0,1)</f>
        <v>0</v>
      </c>
    </row>
    <row r="2243" spans="1:7">
      <c r="A2243" s="45" t="s">
        <v>5174</v>
      </c>
      <c r="B2243" s="45" t="s">
        <v>4984</v>
      </c>
      <c r="C2243" s="45" t="s">
        <v>5273</v>
      </c>
      <c r="D2243" s="45" t="s">
        <v>5274</v>
      </c>
      <c r="E2243" s="45" t="s">
        <v>5311</v>
      </c>
      <c r="F2243" s="45" t="s">
        <v>584</v>
      </c>
      <c r="G2243" s="237">
        <f t="shared" si="35"/>
        <v>0</v>
      </c>
    </row>
    <row r="2244" spans="1:7">
      <c r="A2244" s="45" t="s">
        <v>5312</v>
      </c>
      <c r="B2244" s="45" t="s">
        <v>4984</v>
      </c>
      <c r="C2244" s="45" t="s">
        <v>5273</v>
      </c>
      <c r="D2244" s="45" t="s">
        <v>5274</v>
      </c>
      <c r="E2244" s="45" t="s">
        <v>5313</v>
      </c>
      <c r="F2244" s="45" t="s">
        <v>584</v>
      </c>
      <c r="G2244" s="237">
        <f t="shared" si="35"/>
        <v>0</v>
      </c>
    </row>
    <row r="2245" spans="1:7">
      <c r="A2245" s="45" t="s">
        <v>5314</v>
      </c>
      <c r="B2245" s="45" t="s">
        <v>4984</v>
      </c>
      <c r="C2245" s="45" t="s">
        <v>5273</v>
      </c>
      <c r="D2245" s="45" t="s">
        <v>5274</v>
      </c>
      <c r="E2245" s="45" t="s">
        <v>5315</v>
      </c>
      <c r="F2245" s="45" t="s">
        <v>584</v>
      </c>
      <c r="G2245" s="237">
        <f t="shared" si="35"/>
        <v>0</v>
      </c>
    </row>
    <row r="2246" spans="1:7">
      <c r="A2246" s="45" t="s">
        <v>4831</v>
      </c>
      <c r="B2246" s="45" t="s">
        <v>4984</v>
      </c>
      <c r="C2246" s="45" t="s">
        <v>5273</v>
      </c>
      <c r="D2246" s="45" t="s">
        <v>5274</v>
      </c>
      <c r="E2246" s="45" t="s">
        <v>5316</v>
      </c>
      <c r="F2246" s="45" t="s">
        <v>584</v>
      </c>
      <c r="G2246" s="237">
        <f t="shared" si="35"/>
        <v>0</v>
      </c>
    </row>
    <row r="2247" spans="1:7">
      <c r="A2247" s="45" t="s">
        <v>5317</v>
      </c>
      <c r="B2247" s="45" t="s">
        <v>4984</v>
      </c>
      <c r="C2247" s="45" t="s">
        <v>5273</v>
      </c>
      <c r="D2247" s="45" t="s">
        <v>5274</v>
      </c>
      <c r="E2247" s="45" t="s">
        <v>5318</v>
      </c>
      <c r="F2247" s="45" t="s">
        <v>584</v>
      </c>
      <c r="G2247" s="237">
        <f t="shared" si="35"/>
        <v>0</v>
      </c>
    </row>
    <row r="2248" spans="1:7">
      <c r="A2248" s="45" t="s">
        <v>2858</v>
      </c>
      <c r="B2248" s="45" t="s">
        <v>4984</v>
      </c>
      <c r="C2248" s="45" t="s">
        <v>5273</v>
      </c>
      <c r="D2248" s="45" t="s">
        <v>5274</v>
      </c>
      <c r="E2248" s="45" t="s">
        <v>5319</v>
      </c>
      <c r="F2248" s="45" t="s">
        <v>584</v>
      </c>
      <c r="G2248" s="237">
        <f t="shared" si="35"/>
        <v>0</v>
      </c>
    </row>
    <row r="2249" spans="1:7">
      <c r="A2249" s="45" t="s">
        <v>5320</v>
      </c>
      <c r="B2249" s="45" t="s">
        <v>4984</v>
      </c>
      <c r="C2249" s="45" t="s">
        <v>5273</v>
      </c>
      <c r="D2249" s="45" t="s">
        <v>5274</v>
      </c>
      <c r="E2249" s="45" t="s">
        <v>5321</v>
      </c>
      <c r="F2249" s="45" t="s">
        <v>584</v>
      </c>
      <c r="G2249" s="237">
        <f t="shared" si="35"/>
        <v>0</v>
      </c>
    </row>
    <row r="2250" spans="1:7">
      <c r="A2250" s="45" t="s">
        <v>5322</v>
      </c>
      <c r="B2250" s="45" t="s">
        <v>4984</v>
      </c>
      <c r="C2250" s="45" t="s">
        <v>5273</v>
      </c>
      <c r="D2250" s="45" t="s">
        <v>5274</v>
      </c>
      <c r="E2250" s="45" t="s">
        <v>5323</v>
      </c>
      <c r="F2250" s="45" t="s">
        <v>584</v>
      </c>
      <c r="G2250" s="237">
        <f t="shared" si="35"/>
        <v>0</v>
      </c>
    </row>
    <row r="2251" spans="1:7">
      <c r="A2251" s="45" t="s">
        <v>5324</v>
      </c>
      <c r="B2251" s="45" t="s">
        <v>4984</v>
      </c>
      <c r="C2251" s="45" t="s">
        <v>5273</v>
      </c>
      <c r="D2251" s="45" t="s">
        <v>5274</v>
      </c>
      <c r="E2251" s="45" t="s">
        <v>5325</v>
      </c>
      <c r="F2251" s="45" t="s">
        <v>584</v>
      </c>
      <c r="G2251" s="237">
        <f t="shared" si="35"/>
        <v>0</v>
      </c>
    </row>
    <row r="2252" spans="1:7">
      <c r="A2252" s="45" t="s">
        <v>3229</v>
      </c>
      <c r="B2252" s="45" t="s">
        <v>4984</v>
      </c>
      <c r="C2252" s="45" t="s">
        <v>5273</v>
      </c>
      <c r="D2252" s="45" t="s">
        <v>5274</v>
      </c>
      <c r="E2252" s="45" t="s">
        <v>5326</v>
      </c>
      <c r="F2252" s="45" t="s">
        <v>584</v>
      </c>
      <c r="G2252" s="237">
        <f t="shared" si="35"/>
        <v>0</v>
      </c>
    </row>
    <row r="2253" spans="1:7">
      <c r="A2253" s="45" t="s">
        <v>3552</v>
      </c>
      <c r="B2253" s="45" t="s">
        <v>4984</v>
      </c>
      <c r="C2253" s="45" t="s">
        <v>5273</v>
      </c>
      <c r="D2253" s="45" t="s">
        <v>5274</v>
      </c>
      <c r="E2253" s="45" t="s">
        <v>5327</v>
      </c>
      <c r="F2253" s="45" t="s">
        <v>584</v>
      </c>
      <c r="G2253" s="237">
        <f t="shared" si="35"/>
        <v>0</v>
      </c>
    </row>
    <row r="2254" spans="1:7">
      <c r="A2254" s="45" t="s">
        <v>5328</v>
      </c>
      <c r="B2254" s="45" t="s">
        <v>4984</v>
      </c>
      <c r="C2254" s="45" t="s">
        <v>5273</v>
      </c>
      <c r="D2254" s="45" t="s">
        <v>5274</v>
      </c>
      <c r="E2254" s="45" t="s">
        <v>5329</v>
      </c>
      <c r="F2254" s="45" t="s">
        <v>584</v>
      </c>
      <c r="G2254" s="237">
        <f t="shared" si="35"/>
        <v>0</v>
      </c>
    </row>
    <row r="2255" spans="1:7">
      <c r="A2255" s="45" t="s">
        <v>5330</v>
      </c>
      <c r="B2255" s="45" t="s">
        <v>4984</v>
      </c>
      <c r="C2255" s="45" t="s">
        <v>5273</v>
      </c>
      <c r="D2255" s="45" t="s">
        <v>5274</v>
      </c>
      <c r="E2255" s="45" t="s">
        <v>5331</v>
      </c>
      <c r="F2255" s="45" t="s">
        <v>584</v>
      </c>
      <c r="G2255" s="237">
        <f t="shared" si="35"/>
        <v>0</v>
      </c>
    </row>
    <row r="2256" spans="1:7">
      <c r="A2256" s="45" t="s">
        <v>3231</v>
      </c>
      <c r="B2256" s="45" t="s">
        <v>4984</v>
      </c>
      <c r="C2256" s="45" t="s">
        <v>5273</v>
      </c>
      <c r="D2256" s="45" t="s">
        <v>5274</v>
      </c>
      <c r="E2256" s="45" t="s">
        <v>5332</v>
      </c>
      <c r="F2256" s="45" t="s">
        <v>584</v>
      </c>
      <c r="G2256" s="237">
        <f t="shared" si="35"/>
        <v>0</v>
      </c>
    </row>
    <row r="2257" spans="1:7">
      <c r="A2257" s="45" t="s">
        <v>5333</v>
      </c>
      <c r="B2257" s="45" t="s">
        <v>4984</v>
      </c>
      <c r="C2257" s="45" t="s">
        <v>5273</v>
      </c>
      <c r="D2257" s="45" t="s">
        <v>5274</v>
      </c>
      <c r="E2257" s="45" t="s">
        <v>5334</v>
      </c>
      <c r="F2257" s="45" t="s">
        <v>584</v>
      </c>
      <c r="G2257" s="237">
        <f t="shared" si="35"/>
        <v>0</v>
      </c>
    </row>
    <row r="2258" spans="1:7">
      <c r="A2258" s="45" t="s">
        <v>5335</v>
      </c>
      <c r="B2258" s="45" t="s">
        <v>4984</v>
      </c>
      <c r="C2258" s="45" t="s">
        <v>5273</v>
      </c>
      <c r="D2258" s="45" t="s">
        <v>5274</v>
      </c>
      <c r="E2258" s="45" t="s">
        <v>5336</v>
      </c>
      <c r="F2258" s="45" t="s">
        <v>584</v>
      </c>
      <c r="G2258" s="237">
        <f t="shared" si="35"/>
        <v>0</v>
      </c>
    </row>
    <row r="2259" spans="1:7">
      <c r="A2259" s="45" t="s">
        <v>5337</v>
      </c>
      <c r="B2259" s="45" t="s">
        <v>4984</v>
      </c>
      <c r="C2259" s="45" t="s">
        <v>5273</v>
      </c>
      <c r="D2259" s="45" t="s">
        <v>5274</v>
      </c>
      <c r="E2259" s="45" t="s">
        <v>5338</v>
      </c>
      <c r="F2259" s="45" t="s">
        <v>584</v>
      </c>
      <c r="G2259" s="237">
        <f t="shared" si="35"/>
        <v>0</v>
      </c>
    </row>
    <row r="2260" spans="1:7">
      <c r="A2260" s="45" t="s">
        <v>5339</v>
      </c>
      <c r="B2260" s="45" t="s">
        <v>4984</v>
      </c>
      <c r="C2260" s="45" t="s">
        <v>5273</v>
      </c>
      <c r="D2260" s="45" t="s">
        <v>5274</v>
      </c>
      <c r="E2260" s="45" t="s">
        <v>5340</v>
      </c>
      <c r="F2260" s="45" t="s">
        <v>584</v>
      </c>
      <c r="G2260" s="237">
        <f t="shared" si="35"/>
        <v>0</v>
      </c>
    </row>
    <row r="2261" spans="1:7">
      <c r="A2261" s="45" t="s">
        <v>5096</v>
      </c>
      <c r="B2261" s="45" t="s">
        <v>4984</v>
      </c>
      <c r="C2261" s="45" t="s">
        <v>5273</v>
      </c>
      <c r="D2261" s="45" t="s">
        <v>5274</v>
      </c>
      <c r="E2261" s="45" t="s">
        <v>5341</v>
      </c>
      <c r="F2261" s="45" t="s">
        <v>584</v>
      </c>
      <c r="G2261" s="237">
        <f t="shared" si="35"/>
        <v>0</v>
      </c>
    </row>
    <row r="2262" spans="1:7">
      <c r="A2262" s="45" t="s">
        <v>5342</v>
      </c>
      <c r="B2262" s="45" t="s">
        <v>4984</v>
      </c>
      <c r="C2262" s="45" t="s">
        <v>5273</v>
      </c>
      <c r="D2262" s="45" t="s">
        <v>5274</v>
      </c>
      <c r="E2262" s="45" t="s">
        <v>5343</v>
      </c>
      <c r="F2262" s="45" t="s">
        <v>584</v>
      </c>
      <c r="G2262" s="237">
        <f t="shared" si="35"/>
        <v>0</v>
      </c>
    </row>
    <row r="2263" spans="1:7">
      <c r="A2263" s="45" t="s">
        <v>5344</v>
      </c>
      <c r="B2263" s="45" t="s">
        <v>4984</v>
      </c>
      <c r="C2263" s="45" t="s">
        <v>5273</v>
      </c>
      <c r="D2263" s="45" t="s">
        <v>5274</v>
      </c>
      <c r="E2263" s="45" t="s">
        <v>5345</v>
      </c>
      <c r="F2263" s="45" t="s">
        <v>584</v>
      </c>
      <c r="G2263" s="237">
        <f t="shared" si="35"/>
        <v>0</v>
      </c>
    </row>
    <row r="2264" spans="1:7">
      <c r="A2264" s="45" t="s">
        <v>621</v>
      </c>
      <c r="B2264" s="45" t="s">
        <v>4984</v>
      </c>
      <c r="C2264" s="45" t="s">
        <v>5273</v>
      </c>
      <c r="D2264" s="45" t="s">
        <v>5274</v>
      </c>
      <c r="E2264" s="45" t="s">
        <v>5346</v>
      </c>
      <c r="F2264" s="45" t="s">
        <v>584</v>
      </c>
      <c r="G2264" s="237">
        <f t="shared" si="35"/>
        <v>0</v>
      </c>
    </row>
    <row r="2265" spans="1:7">
      <c r="A2265" s="45" t="s">
        <v>5347</v>
      </c>
      <c r="B2265" s="45" t="s">
        <v>4984</v>
      </c>
      <c r="C2265" s="45" t="s">
        <v>5273</v>
      </c>
      <c r="D2265" s="45" t="s">
        <v>5274</v>
      </c>
      <c r="E2265" s="45" t="s">
        <v>5348</v>
      </c>
      <c r="F2265" s="45" t="s">
        <v>584</v>
      </c>
      <c r="G2265" s="237">
        <f t="shared" si="35"/>
        <v>0</v>
      </c>
    </row>
    <row r="2266" spans="1:7">
      <c r="A2266" s="45" t="s">
        <v>5349</v>
      </c>
      <c r="B2266" s="45" t="s">
        <v>4984</v>
      </c>
      <c r="C2266" s="45" t="s">
        <v>5273</v>
      </c>
      <c r="D2266" s="45" t="s">
        <v>5274</v>
      </c>
      <c r="E2266" s="45" t="s">
        <v>5350</v>
      </c>
      <c r="F2266" s="45" t="s">
        <v>584</v>
      </c>
      <c r="G2266" s="237">
        <f t="shared" si="35"/>
        <v>0</v>
      </c>
    </row>
    <row r="2267" spans="1:7">
      <c r="A2267" s="45" t="s">
        <v>5351</v>
      </c>
      <c r="B2267" s="45" t="s">
        <v>4984</v>
      </c>
      <c r="C2267" s="45" t="s">
        <v>5273</v>
      </c>
      <c r="D2267" s="45" t="s">
        <v>5274</v>
      </c>
      <c r="E2267" s="45" t="s">
        <v>5352</v>
      </c>
      <c r="F2267" s="45" t="s">
        <v>584</v>
      </c>
      <c r="G2267" s="237">
        <f t="shared" si="35"/>
        <v>0</v>
      </c>
    </row>
    <row r="2268" spans="1:7">
      <c r="A2268" s="45" t="s">
        <v>5156</v>
      </c>
      <c r="B2268" s="45" t="s">
        <v>4984</v>
      </c>
      <c r="C2268" s="45" t="s">
        <v>5273</v>
      </c>
      <c r="D2268" s="45" t="s">
        <v>5274</v>
      </c>
      <c r="E2268" s="45" t="s">
        <v>5353</v>
      </c>
      <c r="F2268" s="45" t="s">
        <v>584</v>
      </c>
      <c r="G2268" s="237">
        <f t="shared" si="35"/>
        <v>0</v>
      </c>
    </row>
    <row r="2269" spans="1:7">
      <c r="A2269" s="45" t="s">
        <v>716</v>
      </c>
      <c r="B2269" s="45" t="s">
        <v>4984</v>
      </c>
      <c r="C2269" s="45" t="s">
        <v>5273</v>
      </c>
      <c r="D2269" s="45" t="s">
        <v>5274</v>
      </c>
      <c r="E2269" s="45" t="s">
        <v>5354</v>
      </c>
      <c r="F2269" s="45" t="s">
        <v>584</v>
      </c>
      <c r="G2269" s="237">
        <f t="shared" si="35"/>
        <v>0</v>
      </c>
    </row>
    <row r="2270" spans="1:7">
      <c r="A2270" s="45" t="s">
        <v>5355</v>
      </c>
      <c r="B2270" s="45" t="s">
        <v>4984</v>
      </c>
      <c r="C2270" s="45" t="s">
        <v>5273</v>
      </c>
      <c r="D2270" s="45" t="s">
        <v>5274</v>
      </c>
      <c r="E2270" s="45" t="s">
        <v>5356</v>
      </c>
      <c r="F2270" s="45" t="s">
        <v>1964</v>
      </c>
      <c r="G2270" s="237">
        <f t="shared" si="35"/>
        <v>0</v>
      </c>
    </row>
    <row r="2271" spans="1:7">
      <c r="A2271" s="45" t="s">
        <v>5357</v>
      </c>
      <c r="B2271" s="45" t="s">
        <v>4984</v>
      </c>
      <c r="C2271" s="45" t="s">
        <v>5273</v>
      </c>
      <c r="D2271" s="45" t="s">
        <v>5274</v>
      </c>
      <c r="E2271" s="45" t="s">
        <v>5358</v>
      </c>
      <c r="F2271" s="45" t="s">
        <v>3972</v>
      </c>
      <c r="G2271" s="237">
        <f t="shared" si="35"/>
        <v>0</v>
      </c>
    </row>
    <row r="2272" spans="1:7">
      <c r="A2272" s="45" t="s">
        <v>5359</v>
      </c>
      <c r="B2272" s="45" t="s">
        <v>4984</v>
      </c>
      <c r="C2272" s="45" t="s">
        <v>5273</v>
      </c>
      <c r="D2272" s="45" t="s">
        <v>5274</v>
      </c>
      <c r="E2272" s="45" t="s">
        <v>5360</v>
      </c>
      <c r="F2272" s="45" t="s">
        <v>627</v>
      </c>
      <c r="G2272" s="237">
        <f t="shared" si="35"/>
        <v>0</v>
      </c>
    </row>
    <row r="2273" spans="1:7">
      <c r="A2273" s="45" t="s">
        <v>5361</v>
      </c>
      <c r="B2273" s="45" t="s">
        <v>4984</v>
      </c>
      <c r="C2273" s="45" t="s">
        <v>5273</v>
      </c>
      <c r="D2273" s="45" t="s">
        <v>5274</v>
      </c>
      <c r="E2273" s="45" t="s">
        <v>5362</v>
      </c>
      <c r="F2273" s="45" t="s">
        <v>627</v>
      </c>
      <c r="G2273" s="237">
        <f t="shared" si="35"/>
        <v>0</v>
      </c>
    </row>
    <row r="2274" spans="1:7">
      <c r="A2274" s="45" t="s">
        <v>5363</v>
      </c>
      <c r="B2274" s="45" t="s">
        <v>4984</v>
      </c>
      <c r="C2274" s="45" t="s">
        <v>5273</v>
      </c>
      <c r="D2274" s="45" t="s">
        <v>5274</v>
      </c>
      <c r="E2274" s="45" t="s">
        <v>5364</v>
      </c>
      <c r="F2274" s="45" t="s">
        <v>633</v>
      </c>
      <c r="G2274" s="237">
        <f t="shared" si="35"/>
        <v>0</v>
      </c>
    </row>
    <row r="2275" spans="1:7">
      <c r="A2275" s="45" t="s">
        <v>5365</v>
      </c>
      <c r="B2275" s="45" t="s">
        <v>4984</v>
      </c>
      <c r="C2275" s="45" t="s">
        <v>5273</v>
      </c>
      <c r="D2275" s="45" t="s">
        <v>5274</v>
      </c>
      <c r="E2275" s="45" t="s">
        <v>5366</v>
      </c>
      <c r="F2275" s="45" t="s">
        <v>633</v>
      </c>
      <c r="G2275" s="237">
        <f t="shared" si="35"/>
        <v>0</v>
      </c>
    </row>
    <row r="2276" spans="1:7">
      <c r="A2276" s="45" t="s">
        <v>5369</v>
      </c>
      <c r="B2276" s="45" t="s">
        <v>4984</v>
      </c>
      <c r="C2276" s="45" t="s">
        <v>5367</v>
      </c>
      <c r="D2276" s="45" t="s">
        <v>5368</v>
      </c>
      <c r="E2276" s="45" t="s">
        <v>5370</v>
      </c>
      <c r="F2276" s="45" t="s">
        <v>630</v>
      </c>
      <c r="G2276" s="237">
        <f t="shared" si="35"/>
        <v>0</v>
      </c>
    </row>
    <row r="2277" spans="1:7">
      <c r="A2277" s="45" t="s">
        <v>5373</v>
      </c>
      <c r="B2277" s="45" t="s">
        <v>4984</v>
      </c>
      <c r="C2277" s="45" t="s">
        <v>5371</v>
      </c>
      <c r="D2277" s="45" t="s">
        <v>5372</v>
      </c>
      <c r="E2277" s="45" t="s">
        <v>5374</v>
      </c>
      <c r="F2277" s="45" t="s">
        <v>627</v>
      </c>
      <c r="G2277" s="237">
        <f t="shared" si="35"/>
        <v>0</v>
      </c>
    </row>
    <row r="2278" spans="1:7">
      <c r="A2278" s="45" t="s">
        <v>5375</v>
      </c>
      <c r="B2278" s="45" t="s">
        <v>4984</v>
      </c>
      <c r="C2278" s="45" t="s">
        <v>5371</v>
      </c>
      <c r="D2278" s="45" t="s">
        <v>5372</v>
      </c>
      <c r="E2278" s="45" t="s">
        <v>5376</v>
      </c>
      <c r="F2278" s="45" t="s">
        <v>627</v>
      </c>
      <c r="G2278" s="237">
        <f t="shared" si="35"/>
        <v>0</v>
      </c>
    </row>
    <row r="2279" spans="1:7">
      <c r="A2279" s="45" t="s">
        <v>5379</v>
      </c>
      <c r="B2279" s="45" t="s">
        <v>4984</v>
      </c>
      <c r="C2279" s="45" t="s">
        <v>5377</v>
      </c>
      <c r="D2279" s="45" t="s">
        <v>5378</v>
      </c>
      <c r="E2279" s="45" t="s">
        <v>5380</v>
      </c>
      <c r="F2279" s="45" t="s">
        <v>627</v>
      </c>
      <c r="G2279" s="237">
        <f t="shared" si="35"/>
        <v>0</v>
      </c>
    </row>
    <row r="2280" spans="1:7">
      <c r="A2280" s="45" t="s">
        <v>5383</v>
      </c>
      <c r="B2280" s="45" t="s">
        <v>4984</v>
      </c>
      <c r="C2280" s="45" t="s">
        <v>5381</v>
      </c>
      <c r="D2280" s="45" t="s">
        <v>5382</v>
      </c>
      <c r="E2280" s="45" t="s">
        <v>5384</v>
      </c>
      <c r="F2280" s="45" t="s">
        <v>584</v>
      </c>
      <c r="G2280" s="237">
        <f t="shared" si="35"/>
        <v>0</v>
      </c>
    </row>
    <row r="2281" spans="1:7">
      <c r="A2281" s="45" t="s">
        <v>5385</v>
      </c>
      <c r="B2281" s="45" t="s">
        <v>4984</v>
      </c>
      <c r="C2281" s="45" t="s">
        <v>5381</v>
      </c>
      <c r="D2281" s="45" t="s">
        <v>5382</v>
      </c>
      <c r="E2281" s="45" t="s">
        <v>5386</v>
      </c>
      <c r="F2281" s="45" t="s">
        <v>584</v>
      </c>
      <c r="G2281" s="237">
        <f t="shared" si="35"/>
        <v>0</v>
      </c>
    </row>
    <row r="2282" spans="1:7">
      <c r="A2282" s="45" t="s">
        <v>5387</v>
      </c>
      <c r="B2282" s="45" t="s">
        <v>4984</v>
      </c>
      <c r="C2282" s="45" t="s">
        <v>5381</v>
      </c>
      <c r="D2282" s="45" t="s">
        <v>5382</v>
      </c>
      <c r="E2282" s="45" t="s">
        <v>5388</v>
      </c>
      <c r="F2282" s="45" t="s">
        <v>584</v>
      </c>
      <c r="G2282" s="237">
        <f t="shared" si="35"/>
        <v>0</v>
      </c>
    </row>
    <row r="2283" spans="1:7">
      <c r="A2283" s="45" t="s">
        <v>5391</v>
      </c>
      <c r="B2283" s="45" t="s">
        <v>4984</v>
      </c>
      <c r="C2283" s="45" t="s">
        <v>5389</v>
      </c>
      <c r="D2283" s="45" t="s">
        <v>5390</v>
      </c>
      <c r="E2283" s="45" t="s">
        <v>5392</v>
      </c>
      <c r="F2283" s="45" t="s">
        <v>584</v>
      </c>
      <c r="G2283" s="237">
        <f t="shared" si="35"/>
        <v>0</v>
      </c>
    </row>
    <row r="2284" spans="1:7">
      <c r="A2284" s="45" t="s">
        <v>5393</v>
      </c>
      <c r="B2284" s="45" t="s">
        <v>4984</v>
      </c>
      <c r="C2284" s="45" t="s">
        <v>5389</v>
      </c>
      <c r="D2284" s="45" t="s">
        <v>5390</v>
      </c>
      <c r="E2284" s="45" t="s">
        <v>5394</v>
      </c>
      <c r="F2284" s="45" t="s">
        <v>584</v>
      </c>
      <c r="G2284" s="237">
        <f t="shared" si="35"/>
        <v>0</v>
      </c>
    </row>
    <row r="2285" spans="1:7">
      <c r="A2285" s="45" t="s">
        <v>5395</v>
      </c>
      <c r="B2285" s="45" t="s">
        <v>4984</v>
      </c>
      <c r="C2285" s="45" t="s">
        <v>5389</v>
      </c>
      <c r="D2285" s="45" t="s">
        <v>5390</v>
      </c>
      <c r="E2285" s="45" t="s">
        <v>5396</v>
      </c>
      <c r="F2285" s="45" t="s">
        <v>584</v>
      </c>
      <c r="G2285" s="237">
        <f t="shared" si="35"/>
        <v>0</v>
      </c>
    </row>
    <row r="2286" spans="1:7">
      <c r="A2286" s="45" t="s">
        <v>5397</v>
      </c>
      <c r="B2286" s="45" t="s">
        <v>4984</v>
      </c>
      <c r="C2286" s="45" t="s">
        <v>5389</v>
      </c>
      <c r="D2286" s="45" t="s">
        <v>5390</v>
      </c>
      <c r="E2286" s="45" t="s">
        <v>5398</v>
      </c>
      <c r="F2286" s="45" t="s">
        <v>584</v>
      </c>
      <c r="G2286" s="237">
        <f t="shared" si="35"/>
        <v>0</v>
      </c>
    </row>
    <row r="2287" spans="1:7">
      <c r="A2287" s="45" t="s">
        <v>5399</v>
      </c>
      <c r="B2287" s="45" t="s">
        <v>4984</v>
      </c>
      <c r="C2287" s="45" t="s">
        <v>5389</v>
      </c>
      <c r="D2287" s="45" t="s">
        <v>5390</v>
      </c>
      <c r="E2287" s="45" t="s">
        <v>5400</v>
      </c>
      <c r="F2287" s="45" t="s">
        <v>584</v>
      </c>
      <c r="G2287" s="237">
        <f t="shared" si="35"/>
        <v>0</v>
      </c>
    </row>
    <row r="2288" spans="1:7">
      <c r="A2288" s="45" t="s">
        <v>3119</v>
      </c>
      <c r="B2288" s="45" t="s">
        <v>4984</v>
      </c>
      <c r="C2288" s="45" t="s">
        <v>5389</v>
      </c>
      <c r="D2288" s="45" t="s">
        <v>5390</v>
      </c>
      <c r="E2288" s="45" t="s">
        <v>5401</v>
      </c>
      <c r="F2288" s="45" t="s">
        <v>584</v>
      </c>
      <c r="G2288" s="237">
        <f t="shared" si="35"/>
        <v>0</v>
      </c>
    </row>
    <row r="2289" spans="1:7">
      <c r="A2289" s="45" t="s">
        <v>5402</v>
      </c>
      <c r="B2289" s="45" t="s">
        <v>4984</v>
      </c>
      <c r="C2289" s="45" t="s">
        <v>5389</v>
      </c>
      <c r="D2289" s="45" t="s">
        <v>5390</v>
      </c>
      <c r="E2289" s="45" t="s">
        <v>5403</v>
      </c>
      <c r="F2289" s="45" t="s">
        <v>584</v>
      </c>
      <c r="G2289" s="237">
        <f t="shared" si="35"/>
        <v>0</v>
      </c>
    </row>
    <row r="2290" spans="1:7">
      <c r="A2290" s="45" t="s">
        <v>5404</v>
      </c>
      <c r="B2290" s="45" t="s">
        <v>4984</v>
      </c>
      <c r="C2290" s="45" t="s">
        <v>5389</v>
      </c>
      <c r="D2290" s="45" t="s">
        <v>5390</v>
      </c>
      <c r="E2290" s="45" t="s">
        <v>5405</v>
      </c>
      <c r="F2290" s="45" t="s">
        <v>584</v>
      </c>
      <c r="G2290" s="237">
        <f t="shared" si="35"/>
        <v>0</v>
      </c>
    </row>
    <row r="2291" spans="1:7">
      <c r="A2291" s="45" t="s">
        <v>5406</v>
      </c>
      <c r="B2291" s="45" t="s">
        <v>4984</v>
      </c>
      <c r="C2291" s="45" t="s">
        <v>5389</v>
      </c>
      <c r="D2291" s="45" t="s">
        <v>5390</v>
      </c>
      <c r="E2291" s="45" t="s">
        <v>5407</v>
      </c>
      <c r="F2291" s="45" t="s">
        <v>584</v>
      </c>
      <c r="G2291" s="237">
        <f t="shared" si="35"/>
        <v>0</v>
      </c>
    </row>
    <row r="2292" spans="1:7">
      <c r="A2292" s="45" t="s">
        <v>5408</v>
      </c>
      <c r="B2292" s="45" t="s">
        <v>4984</v>
      </c>
      <c r="C2292" s="45" t="s">
        <v>5389</v>
      </c>
      <c r="D2292" s="45" t="s">
        <v>5390</v>
      </c>
      <c r="E2292" s="45" t="s">
        <v>5409</v>
      </c>
      <c r="F2292" s="45" t="s">
        <v>584</v>
      </c>
      <c r="G2292" s="237">
        <f t="shared" si="35"/>
        <v>0</v>
      </c>
    </row>
    <row r="2293" spans="1:7">
      <c r="A2293" s="45" t="s">
        <v>1483</v>
      </c>
      <c r="B2293" s="45" t="s">
        <v>4984</v>
      </c>
      <c r="C2293" s="45" t="s">
        <v>5389</v>
      </c>
      <c r="D2293" s="45" t="s">
        <v>5390</v>
      </c>
      <c r="E2293" s="45" t="s">
        <v>5410</v>
      </c>
      <c r="F2293" s="45" t="s">
        <v>584</v>
      </c>
      <c r="G2293" s="237">
        <f t="shared" si="35"/>
        <v>0</v>
      </c>
    </row>
    <row r="2294" spans="1:7">
      <c r="A2294" s="45" t="s">
        <v>5411</v>
      </c>
      <c r="B2294" s="45" t="s">
        <v>4984</v>
      </c>
      <c r="C2294" s="45" t="s">
        <v>5389</v>
      </c>
      <c r="D2294" s="45" t="s">
        <v>5390</v>
      </c>
      <c r="E2294" s="45" t="s">
        <v>5412</v>
      </c>
      <c r="F2294" s="45" t="s">
        <v>584</v>
      </c>
      <c r="G2294" s="237">
        <f t="shared" si="35"/>
        <v>0</v>
      </c>
    </row>
    <row r="2295" spans="1:7">
      <c r="A2295" s="45" t="s">
        <v>5413</v>
      </c>
      <c r="B2295" s="45" t="s">
        <v>4984</v>
      </c>
      <c r="C2295" s="45" t="s">
        <v>5389</v>
      </c>
      <c r="D2295" s="45" t="s">
        <v>5390</v>
      </c>
      <c r="E2295" s="45" t="s">
        <v>5414</v>
      </c>
      <c r="F2295" s="45" t="s">
        <v>584</v>
      </c>
      <c r="G2295" s="237">
        <f t="shared" si="35"/>
        <v>0</v>
      </c>
    </row>
    <row r="2296" spans="1:7">
      <c r="A2296" s="45" t="s">
        <v>5415</v>
      </c>
      <c r="B2296" s="45" t="s">
        <v>4984</v>
      </c>
      <c r="C2296" s="45" t="s">
        <v>5389</v>
      </c>
      <c r="D2296" s="45" t="s">
        <v>5390</v>
      </c>
      <c r="E2296" s="45" t="s">
        <v>5416</v>
      </c>
      <c r="F2296" s="45" t="s">
        <v>584</v>
      </c>
      <c r="G2296" s="237">
        <f t="shared" si="35"/>
        <v>0</v>
      </c>
    </row>
    <row r="2297" spans="1:7">
      <c r="A2297" s="45" t="s">
        <v>5417</v>
      </c>
      <c r="B2297" s="45" t="s">
        <v>4984</v>
      </c>
      <c r="C2297" s="45" t="s">
        <v>5389</v>
      </c>
      <c r="D2297" s="45" t="s">
        <v>5390</v>
      </c>
      <c r="E2297" s="45" t="s">
        <v>5418</v>
      </c>
      <c r="F2297" s="45" t="s">
        <v>584</v>
      </c>
      <c r="G2297" s="237">
        <f t="shared" si="35"/>
        <v>0</v>
      </c>
    </row>
    <row r="2298" spans="1:7">
      <c r="A2298" s="45" t="s">
        <v>5419</v>
      </c>
      <c r="B2298" s="45" t="s">
        <v>4984</v>
      </c>
      <c r="C2298" s="45" t="s">
        <v>5389</v>
      </c>
      <c r="D2298" s="45" t="s">
        <v>5390</v>
      </c>
      <c r="E2298" s="45" t="s">
        <v>5420</v>
      </c>
      <c r="F2298" s="45" t="s">
        <v>584</v>
      </c>
      <c r="G2298" s="237">
        <f t="shared" si="35"/>
        <v>0</v>
      </c>
    </row>
    <row r="2299" spans="1:7">
      <c r="A2299" s="45" t="s">
        <v>5421</v>
      </c>
      <c r="B2299" s="45" t="s">
        <v>4984</v>
      </c>
      <c r="C2299" s="45" t="s">
        <v>5389</v>
      </c>
      <c r="D2299" s="45" t="s">
        <v>5390</v>
      </c>
      <c r="E2299" s="45" t="s">
        <v>5422</v>
      </c>
      <c r="F2299" s="45" t="s">
        <v>584</v>
      </c>
      <c r="G2299" s="237">
        <f t="shared" si="35"/>
        <v>0</v>
      </c>
    </row>
    <row r="2300" spans="1:7">
      <c r="A2300" s="45" t="s">
        <v>5423</v>
      </c>
      <c r="B2300" s="45" t="s">
        <v>4984</v>
      </c>
      <c r="C2300" s="45" t="s">
        <v>5389</v>
      </c>
      <c r="D2300" s="45" t="s">
        <v>5390</v>
      </c>
      <c r="E2300" s="45" t="s">
        <v>5424</v>
      </c>
      <c r="F2300" s="45" t="s">
        <v>584</v>
      </c>
      <c r="G2300" s="237">
        <f t="shared" si="35"/>
        <v>0</v>
      </c>
    </row>
    <row r="2301" spans="1:7">
      <c r="A2301" s="45" t="s">
        <v>5425</v>
      </c>
      <c r="B2301" s="45" t="s">
        <v>4984</v>
      </c>
      <c r="C2301" s="45" t="s">
        <v>5389</v>
      </c>
      <c r="D2301" s="45" t="s">
        <v>5390</v>
      </c>
      <c r="E2301" s="45" t="s">
        <v>5426</v>
      </c>
      <c r="F2301" s="45" t="s">
        <v>584</v>
      </c>
      <c r="G2301" s="237">
        <f t="shared" si="35"/>
        <v>0</v>
      </c>
    </row>
    <row r="2302" spans="1:7">
      <c r="A2302" s="45" t="s">
        <v>5427</v>
      </c>
      <c r="B2302" s="45" t="s">
        <v>4984</v>
      </c>
      <c r="C2302" s="45" t="s">
        <v>5389</v>
      </c>
      <c r="D2302" s="45" t="s">
        <v>5390</v>
      </c>
      <c r="E2302" s="45" t="s">
        <v>5428</v>
      </c>
      <c r="F2302" s="45" t="s">
        <v>584</v>
      </c>
      <c r="G2302" s="237">
        <f t="shared" si="35"/>
        <v>0</v>
      </c>
    </row>
    <row r="2303" spans="1:7">
      <c r="A2303" s="45" t="s">
        <v>5429</v>
      </c>
      <c r="B2303" s="45" t="s">
        <v>4984</v>
      </c>
      <c r="C2303" s="45" t="s">
        <v>5389</v>
      </c>
      <c r="D2303" s="45" t="s">
        <v>5390</v>
      </c>
      <c r="E2303" s="45" t="s">
        <v>5430</v>
      </c>
      <c r="F2303" s="45" t="s">
        <v>584</v>
      </c>
      <c r="G2303" s="237">
        <f t="shared" si="35"/>
        <v>0</v>
      </c>
    </row>
    <row r="2304" spans="1:7">
      <c r="A2304" s="45" t="s">
        <v>3003</v>
      </c>
      <c r="B2304" s="45" t="s">
        <v>4984</v>
      </c>
      <c r="C2304" s="45" t="s">
        <v>5389</v>
      </c>
      <c r="D2304" s="45" t="s">
        <v>5390</v>
      </c>
      <c r="E2304" s="45" t="s">
        <v>5431</v>
      </c>
      <c r="F2304" s="45" t="s">
        <v>584</v>
      </c>
      <c r="G2304" s="237">
        <f t="shared" si="35"/>
        <v>0</v>
      </c>
    </row>
    <row r="2305" spans="1:7">
      <c r="A2305" s="45" t="s">
        <v>5432</v>
      </c>
      <c r="B2305" s="45" t="s">
        <v>4984</v>
      </c>
      <c r="C2305" s="45" t="s">
        <v>5389</v>
      </c>
      <c r="D2305" s="45" t="s">
        <v>5390</v>
      </c>
      <c r="E2305" s="45" t="s">
        <v>5433</v>
      </c>
      <c r="F2305" s="45" t="s">
        <v>1964</v>
      </c>
      <c r="G2305" s="237">
        <f t="shared" si="35"/>
        <v>0</v>
      </c>
    </row>
    <row r="2306" spans="1:7">
      <c r="A2306" s="45" t="s">
        <v>5434</v>
      </c>
      <c r="B2306" s="45" t="s">
        <v>4984</v>
      </c>
      <c r="C2306" s="45" t="s">
        <v>5389</v>
      </c>
      <c r="D2306" s="45" t="s">
        <v>5390</v>
      </c>
      <c r="E2306" s="45" t="s">
        <v>5435</v>
      </c>
      <c r="F2306" s="45" t="s">
        <v>1337</v>
      </c>
      <c r="G2306" s="237">
        <f t="shared" ref="G2306:G2369" si="36">IF(ISNA(MATCH(E2306,List04_oktmo_np_range,0)),0,1)</f>
        <v>0</v>
      </c>
    </row>
    <row r="2307" spans="1:7">
      <c r="A2307" s="45" t="s">
        <v>5436</v>
      </c>
      <c r="B2307" s="45" t="s">
        <v>4984</v>
      </c>
      <c r="C2307" s="45" t="s">
        <v>5389</v>
      </c>
      <c r="D2307" s="45" t="s">
        <v>5390</v>
      </c>
      <c r="E2307" s="45" t="s">
        <v>5437</v>
      </c>
      <c r="F2307" s="45" t="s">
        <v>627</v>
      </c>
      <c r="G2307" s="237">
        <f t="shared" si="36"/>
        <v>0</v>
      </c>
    </row>
    <row r="2308" spans="1:7">
      <c r="A2308" s="45" t="s">
        <v>5438</v>
      </c>
      <c r="B2308" s="45" t="s">
        <v>4984</v>
      </c>
      <c r="C2308" s="45" t="s">
        <v>5389</v>
      </c>
      <c r="D2308" s="45" t="s">
        <v>5390</v>
      </c>
      <c r="E2308" s="45" t="s">
        <v>5439</v>
      </c>
      <c r="F2308" s="45" t="s">
        <v>633</v>
      </c>
      <c r="G2308" s="237">
        <f t="shared" si="36"/>
        <v>0</v>
      </c>
    </row>
    <row r="2309" spans="1:7">
      <c r="A2309" s="45" t="s">
        <v>5443</v>
      </c>
      <c r="B2309" s="45" t="s">
        <v>5440</v>
      </c>
      <c r="C2309" s="45" t="s">
        <v>5441</v>
      </c>
      <c r="D2309" s="45" t="s">
        <v>5442</v>
      </c>
      <c r="E2309" s="45" t="s">
        <v>5444</v>
      </c>
      <c r="F2309" s="45" t="s">
        <v>1165</v>
      </c>
      <c r="G2309" s="237">
        <f t="shared" si="36"/>
        <v>0</v>
      </c>
    </row>
    <row r="2310" spans="1:7">
      <c r="A2310" s="45" t="s">
        <v>5446</v>
      </c>
      <c r="B2310" s="45" t="s">
        <v>5440</v>
      </c>
      <c r="C2310" s="45" t="s">
        <v>5441</v>
      </c>
      <c r="D2310" s="45" t="s">
        <v>5445</v>
      </c>
      <c r="E2310" s="45" t="s">
        <v>5447</v>
      </c>
      <c r="F2310" s="45" t="s">
        <v>584</v>
      </c>
      <c r="G2310" s="237">
        <f t="shared" si="36"/>
        <v>0</v>
      </c>
    </row>
    <row r="2311" spans="1:7">
      <c r="A2311" s="45" t="s">
        <v>5448</v>
      </c>
      <c r="B2311" s="45" t="s">
        <v>5440</v>
      </c>
      <c r="C2311" s="45" t="s">
        <v>5441</v>
      </c>
      <c r="D2311" s="45" t="s">
        <v>5445</v>
      </c>
      <c r="E2311" s="45" t="s">
        <v>5449</v>
      </c>
      <c r="F2311" s="45" t="s">
        <v>584</v>
      </c>
      <c r="G2311" s="237">
        <f t="shared" si="36"/>
        <v>0</v>
      </c>
    </row>
    <row r="2312" spans="1:7">
      <c r="A2312" s="45" t="s">
        <v>5450</v>
      </c>
      <c r="B2312" s="45" t="s">
        <v>5440</v>
      </c>
      <c r="C2312" s="45" t="s">
        <v>5441</v>
      </c>
      <c r="D2312" s="45" t="s">
        <v>5445</v>
      </c>
      <c r="E2312" s="45" t="s">
        <v>5451</v>
      </c>
      <c r="F2312" s="45" t="s">
        <v>584</v>
      </c>
      <c r="G2312" s="237">
        <f t="shared" si="36"/>
        <v>0</v>
      </c>
    </row>
    <row r="2313" spans="1:7">
      <c r="A2313" s="45" t="s">
        <v>5452</v>
      </c>
      <c r="B2313" s="45" t="s">
        <v>5440</v>
      </c>
      <c r="C2313" s="45" t="s">
        <v>5441</v>
      </c>
      <c r="D2313" s="45" t="s">
        <v>5445</v>
      </c>
      <c r="E2313" s="45" t="s">
        <v>5453</v>
      </c>
      <c r="F2313" s="45" t="s">
        <v>584</v>
      </c>
      <c r="G2313" s="237">
        <f t="shared" si="36"/>
        <v>0</v>
      </c>
    </row>
    <row r="2314" spans="1:7">
      <c r="A2314" s="45" t="s">
        <v>2006</v>
      </c>
      <c r="B2314" s="45" t="s">
        <v>5440</v>
      </c>
      <c r="C2314" s="45" t="s">
        <v>5441</v>
      </c>
      <c r="D2314" s="45" t="s">
        <v>5445</v>
      </c>
      <c r="E2314" s="45" t="s">
        <v>5454</v>
      </c>
      <c r="F2314" s="45" t="s">
        <v>584</v>
      </c>
      <c r="G2314" s="237">
        <f t="shared" si="36"/>
        <v>0</v>
      </c>
    </row>
    <row r="2315" spans="1:7">
      <c r="A2315" s="45" t="s">
        <v>5455</v>
      </c>
      <c r="B2315" s="45" t="s">
        <v>5440</v>
      </c>
      <c r="C2315" s="45" t="s">
        <v>5441</v>
      </c>
      <c r="D2315" s="45" t="s">
        <v>5445</v>
      </c>
      <c r="E2315" s="45" t="s">
        <v>5456</v>
      </c>
      <c r="F2315" s="45" t="s">
        <v>584</v>
      </c>
      <c r="G2315" s="237">
        <f t="shared" si="36"/>
        <v>0</v>
      </c>
    </row>
    <row r="2316" spans="1:7">
      <c r="A2316" s="45" t="s">
        <v>5457</v>
      </c>
      <c r="B2316" s="45" t="s">
        <v>5440</v>
      </c>
      <c r="C2316" s="45" t="s">
        <v>5441</v>
      </c>
      <c r="D2316" s="45" t="s">
        <v>5445</v>
      </c>
      <c r="E2316" s="45" t="s">
        <v>5458</v>
      </c>
      <c r="F2316" s="45" t="s">
        <v>584</v>
      </c>
      <c r="G2316" s="237">
        <f t="shared" si="36"/>
        <v>0</v>
      </c>
    </row>
    <row r="2317" spans="1:7">
      <c r="A2317" s="45" t="s">
        <v>5459</v>
      </c>
      <c r="B2317" s="45" t="s">
        <v>5440</v>
      </c>
      <c r="C2317" s="45" t="s">
        <v>5441</v>
      </c>
      <c r="D2317" s="45" t="s">
        <v>5445</v>
      </c>
      <c r="E2317" s="45" t="s">
        <v>5460</v>
      </c>
      <c r="F2317" s="45" t="s">
        <v>584</v>
      </c>
      <c r="G2317" s="237">
        <f t="shared" si="36"/>
        <v>0</v>
      </c>
    </row>
    <row r="2318" spans="1:7">
      <c r="A2318" s="45" t="s">
        <v>5461</v>
      </c>
      <c r="B2318" s="45" t="s">
        <v>5440</v>
      </c>
      <c r="C2318" s="45" t="s">
        <v>5441</v>
      </c>
      <c r="D2318" s="45" t="s">
        <v>5445</v>
      </c>
      <c r="E2318" s="45" t="s">
        <v>5462</v>
      </c>
      <c r="F2318" s="45" t="s">
        <v>584</v>
      </c>
      <c r="G2318" s="237">
        <f t="shared" si="36"/>
        <v>0</v>
      </c>
    </row>
    <row r="2319" spans="1:7">
      <c r="A2319" s="45" t="s">
        <v>5463</v>
      </c>
      <c r="B2319" s="45" t="s">
        <v>5440</v>
      </c>
      <c r="C2319" s="45" t="s">
        <v>5441</v>
      </c>
      <c r="D2319" s="45" t="s">
        <v>5445</v>
      </c>
      <c r="E2319" s="45" t="s">
        <v>5464</v>
      </c>
      <c r="F2319" s="45" t="s">
        <v>584</v>
      </c>
      <c r="G2319" s="237">
        <f t="shared" si="36"/>
        <v>0</v>
      </c>
    </row>
    <row r="2320" spans="1:7">
      <c r="A2320" s="45" t="s">
        <v>5465</v>
      </c>
      <c r="B2320" s="45" t="s">
        <v>5440</v>
      </c>
      <c r="C2320" s="45" t="s">
        <v>5441</v>
      </c>
      <c r="D2320" s="45" t="s">
        <v>5445</v>
      </c>
      <c r="E2320" s="45" t="s">
        <v>5466</v>
      </c>
      <c r="F2320" s="45" t="s">
        <v>584</v>
      </c>
      <c r="G2320" s="237">
        <f t="shared" si="36"/>
        <v>0</v>
      </c>
    </row>
    <row r="2321" spans="1:7">
      <c r="A2321" s="45" t="s">
        <v>5467</v>
      </c>
      <c r="B2321" s="45" t="s">
        <v>5440</v>
      </c>
      <c r="C2321" s="45" t="s">
        <v>5441</v>
      </c>
      <c r="D2321" s="45" t="s">
        <v>5445</v>
      </c>
      <c r="E2321" s="45" t="s">
        <v>5468</v>
      </c>
      <c r="F2321" s="45" t="s">
        <v>584</v>
      </c>
      <c r="G2321" s="237">
        <f t="shared" si="36"/>
        <v>0</v>
      </c>
    </row>
    <row r="2322" spans="1:7">
      <c r="A2322" s="45" t="s">
        <v>5469</v>
      </c>
      <c r="B2322" s="45" t="s">
        <v>5440</v>
      </c>
      <c r="C2322" s="45" t="s">
        <v>5441</v>
      </c>
      <c r="D2322" s="45" t="s">
        <v>5445</v>
      </c>
      <c r="E2322" s="45" t="s">
        <v>5470</v>
      </c>
      <c r="F2322" s="45" t="s">
        <v>584</v>
      </c>
      <c r="G2322" s="237">
        <f t="shared" si="36"/>
        <v>0</v>
      </c>
    </row>
    <row r="2323" spans="1:7">
      <c r="A2323" s="45" t="s">
        <v>917</v>
      </c>
      <c r="B2323" s="45" t="s">
        <v>5440</v>
      </c>
      <c r="C2323" s="45" t="s">
        <v>5441</v>
      </c>
      <c r="D2323" s="45" t="s">
        <v>5445</v>
      </c>
      <c r="E2323" s="45" t="s">
        <v>5471</v>
      </c>
      <c r="F2323" s="45" t="s">
        <v>584</v>
      </c>
      <c r="G2323" s="237">
        <f t="shared" si="36"/>
        <v>0</v>
      </c>
    </row>
    <row r="2324" spans="1:7">
      <c r="A2324" s="45" t="s">
        <v>5472</v>
      </c>
      <c r="B2324" s="45" t="s">
        <v>5440</v>
      </c>
      <c r="C2324" s="45" t="s">
        <v>5441</v>
      </c>
      <c r="D2324" s="45" t="s">
        <v>5445</v>
      </c>
      <c r="E2324" s="45" t="s">
        <v>5473</v>
      </c>
      <c r="F2324" s="45" t="s">
        <v>584</v>
      </c>
      <c r="G2324" s="237">
        <f t="shared" si="36"/>
        <v>0</v>
      </c>
    </row>
    <row r="2325" spans="1:7">
      <c r="A2325" s="45" t="s">
        <v>5474</v>
      </c>
      <c r="B2325" s="45" t="s">
        <v>5440</v>
      </c>
      <c r="C2325" s="45" t="s">
        <v>5441</v>
      </c>
      <c r="D2325" s="45" t="s">
        <v>5445</v>
      </c>
      <c r="E2325" s="45" t="s">
        <v>5475</v>
      </c>
      <c r="F2325" s="45" t="s">
        <v>584</v>
      </c>
      <c r="G2325" s="237">
        <f t="shared" si="36"/>
        <v>0</v>
      </c>
    </row>
    <row r="2326" spans="1:7">
      <c r="A2326" s="45" t="s">
        <v>5476</v>
      </c>
      <c r="B2326" s="45" t="s">
        <v>5440</v>
      </c>
      <c r="C2326" s="45" t="s">
        <v>5441</v>
      </c>
      <c r="D2326" s="45" t="s">
        <v>5445</v>
      </c>
      <c r="E2326" s="45" t="s">
        <v>5477</v>
      </c>
      <c r="F2326" s="45" t="s">
        <v>584</v>
      </c>
      <c r="G2326" s="237">
        <f t="shared" si="36"/>
        <v>0</v>
      </c>
    </row>
    <row r="2327" spans="1:7">
      <c r="A2327" s="45" t="s">
        <v>5478</v>
      </c>
      <c r="B2327" s="45" t="s">
        <v>5440</v>
      </c>
      <c r="C2327" s="45" t="s">
        <v>5441</v>
      </c>
      <c r="D2327" s="45" t="s">
        <v>5445</v>
      </c>
      <c r="E2327" s="45" t="s">
        <v>5479</v>
      </c>
      <c r="F2327" s="45" t="s">
        <v>584</v>
      </c>
      <c r="G2327" s="237">
        <f t="shared" si="36"/>
        <v>0</v>
      </c>
    </row>
    <row r="2328" spans="1:7">
      <c r="A2328" s="45" t="s">
        <v>5480</v>
      </c>
      <c r="B2328" s="45" t="s">
        <v>5440</v>
      </c>
      <c r="C2328" s="45" t="s">
        <v>5441</v>
      </c>
      <c r="D2328" s="45" t="s">
        <v>5445</v>
      </c>
      <c r="E2328" s="45" t="s">
        <v>5481</v>
      </c>
      <c r="F2328" s="45" t="s">
        <v>584</v>
      </c>
      <c r="G2328" s="237">
        <f t="shared" si="36"/>
        <v>0</v>
      </c>
    </row>
    <row r="2329" spans="1:7">
      <c r="A2329" s="45" t="s">
        <v>5482</v>
      </c>
      <c r="B2329" s="45" t="s">
        <v>5440</v>
      </c>
      <c r="C2329" s="45" t="s">
        <v>5441</v>
      </c>
      <c r="D2329" s="45" t="s">
        <v>5445</v>
      </c>
      <c r="E2329" s="45" t="s">
        <v>5483</v>
      </c>
      <c r="F2329" s="45" t="s">
        <v>584</v>
      </c>
      <c r="G2329" s="237">
        <f t="shared" si="36"/>
        <v>0</v>
      </c>
    </row>
    <row r="2330" spans="1:7">
      <c r="A2330" s="45" t="s">
        <v>5484</v>
      </c>
      <c r="B2330" s="45" t="s">
        <v>5440</v>
      </c>
      <c r="C2330" s="45" t="s">
        <v>5441</v>
      </c>
      <c r="D2330" s="45" t="s">
        <v>5445</v>
      </c>
      <c r="E2330" s="45" t="s">
        <v>5485</v>
      </c>
      <c r="F2330" s="45" t="s">
        <v>584</v>
      </c>
      <c r="G2330" s="237">
        <f t="shared" si="36"/>
        <v>0</v>
      </c>
    </row>
    <row r="2331" spans="1:7">
      <c r="A2331" s="45" t="s">
        <v>5486</v>
      </c>
      <c r="B2331" s="45" t="s">
        <v>5440</v>
      </c>
      <c r="C2331" s="45" t="s">
        <v>5441</v>
      </c>
      <c r="D2331" s="45" t="s">
        <v>5445</v>
      </c>
      <c r="E2331" s="45" t="s">
        <v>5487</v>
      </c>
      <c r="F2331" s="45" t="s">
        <v>584</v>
      </c>
      <c r="G2331" s="237">
        <f t="shared" si="36"/>
        <v>0</v>
      </c>
    </row>
    <row r="2332" spans="1:7">
      <c r="A2332" s="45" t="s">
        <v>5488</v>
      </c>
      <c r="B2332" s="45" t="s">
        <v>5440</v>
      </c>
      <c r="C2332" s="45" t="s">
        <v>5441</v>
      </c>
      <c r="D2332" s="45" t="s">
        <v>5445</v>
      </c>
      <c r="E2332" s="45" t="s">
        <v>5489</v>
      </c>
      <c r="F2332" s="45" t="s">
        <v>584</v>
      </c>
      <c r="G2332" s="237">
        <f t="shared" si="36"/>
        <v>0</v>
      </c>
    </row>
    <row r="2333" spans="1:7">
      <c r="A2333" s="45" t="s">
        <v>5490</v>
      </c>
      <c r="B2333" s="45" t="s">
        <v>5440</v>
      </c>
      <c r="C2333" s="45" t="s">
        <v>5441</v>
      </c>
      <c r="D2333" s="45" t="s">
        <v>5445</v>
      </c>
      <c r="E2333" s="45" t="s">
        <v>5491</v>
      </c>
      <c r="F2333" s="45" t="s">
        <v>584</v>
      </c>
      <c r="G2333" s="237">
        <f t="shared" si="36"/>
        <v>0</v>
      </c>
    </row>
    <row r="2334" spans="1:7">
      <c r="A2334" s="45" t="s">
        <v>5492</v>
      </c>
      <c r="B2334" s="45" t="s">
        <v>5440</v>
      </c>
      <c r="C2334" s="45" t="s">
        <v>5441</v>
      </c>
      <c r="D2334" s="45" t="s">
        <v>5445</v>
      </c>
      <c r="E2334" s="45" t="s">
        <v>5493</v>
      </c>
      <c r="F2334" s="45" t="s">
        <v>584</v>
      </c>
      <c r="G2334" s="237">
        <f t="shared" si="36"/>
        <v>0</v>
      </c>
    </row>
    <row r="2335" spans="1:7">
      <c r="A2335" s="45" t="s">
        <v>5494</v>
      </c>
      <c r="B2335" s="45" t="s">
        <v>5440</v>
      </c>
      <c r="C2335" s="45" t="s">
        <v>5441</v>
      </c>
      <c r="D2335" s="45" t="s">
        <v>5445</v>
      </c>
      <c r="E2335" s="45" t="s">
        <v>5495</v>
      </c>
      <c r="F2335" s="45" t="s">
        <v>584</v>
      </c>
      <c r="G2335" s="237">
        <f t="shared" si="36"/>
        <v>0</v>
      </c>
    </row>
    <row r="2336" spans="1:7">
      <c r="A2336" s="45" t="s">
        <v>591</v>
      </c>
      <c r="B2336" s="45" t="s">
        <v>5440</v>
      </c>
      <c r="C2336" s="45" t="s">
        <v>5441</v>
      </c>
      <c r="D2336" s="45" t="s">
        <v>5445</v>
      </c>
      <c r="E2336" s="45" t="s">
        <v>5496</v>
      </c>
      <c r="F2336" s="45" t="s">
        <v>584</v>
      </c>
      <c r="G2336" s="237">
        <f t="shared" si="36"/>
        <v>0</v>
      </c>
    </row>
    <row r="2337" spans="1:7">
      <c r="A2337" s="45" t="s">
        <v>5497</v>
      </c>
      <c r="B2337" s="45" t="s">
        <v>5440</v>
      </c>
      <c r="C2337" s="45" t="s">
        <v>5441</v>
      </c>
      <c r="D2337" s="45" t="s">
        <v>5445</v>
      </c>
      <c r="E2337" s="45" t="s">
        <v>5498</v>
      </c>
      <c r="F2337" s="45" t="s">
        <v>584</v>
      </c>
      <c r="G2337" s="237">
        <f t="shared" si="36"/>
        <v>0</v>
      </c>
    </row>
    <row r="2338" spans="1:7">
      <c r="A2338" s="45" t="s">
        <v>5499</v>
      </c>
      <c r="B2338" s="45" t="s">
        <v>5440</v>
      </c>
      <c r="C2338" s="45" t="s">
        <v>5441</v>
      </c>
      <c r="D2338" s="45" t="s">
        <v>5445</v>
      </c>
      <c r="E2338" s="45" t="s">
        <v>5500</v>
      </c>
      <c r="F2338" s="45" t="s">
        <v>584</v>
      </c>
      <c r="G2338" s="237">
        <f t="shared" si="36"/>
        <v>0</v>
      </c>
    </row>
    <row r="2339" spans="1:7">
      <c r="A2339" s="45" t="s">
        <v>5501</v>
      </c>
      <c r="B2339" s="45" t="s">
        <v>5440</v>
      </c>
      <c r="C2339" s="45" t="s">
        <v>5441</v>
      </c>
      <c r="D2339" s="45" t="s">
        <v>5445</v>
      </c>
      <c r="E2339" s="45" t="s">
        <v>5502</v>
      </c>
      <c r="F2339" s="45" t="s">
        <v>584</v>
      </c>
      <c r="G2339" s="237">
        <f t="shared" si="36"/>
        <v>0</v>
      </c>
    </row>
    <row r="2340" spans="1:7">
      <c r="A2340" s="45" t="s">
        <v>5503</v>
      </c>
      <c r="B2340" s="45" t="s">
        <v>5440</v>
      </c>
      <c r="C2340" s="45" t="s">
        <v>5441</v>
      </c>
      <c r="D2340" s="45" t="s">
        <v>5445</v>
      </c>
      <c r="E2340" s="45" t="s">
        <v>5504</v>
      </c>
      <c r="F2340" s="45" t="s">
        <v>584</v>
      </c>
      <c r="G2340" s="237">
        <f t="shared" si="36"/>
        <v>0</v>
      </c>
    </row>
    <row r="2341" spans="1:7">
      <c r="A2341" s="45" t="s">
        <v>5505</v>
      </c>
      <c r="B2341" s="45" t="s">
        <v>5440</v>
      </c>
      <c r="C2341" s="45" t="s">
        <v>5441</v>
      </c>
      <c r="D2341" s="45" t="s">
        <v>5445</v>
      </c>
      <c r="E2341" s="45" t="s">
        <v>5506</v>
      </c>
      <c r="F2341" s="45" t="s">
        <v>584</v>
      </c>
      <c r="G2341" s="237">
        <f t="shared" si="36"/>
        <v>0</v>
      </c>
    </row>
    <row r="2342" spans="1:7">
      <c r="A2342" s="45" t="s">
        <v>5507</v>
      </c>
      <c r="B2342" s="45" t="s">
        <v>5440</v>
      </c>
      <c r="C2342" s="45" t="s">
        <v>5441</v>
      </c>
      <c r="D2342" s="45" t="s">
        <v>5445</v>
      </c>
      <c r="E2342" s="45" t="s">
        <v>5508</v>
      </c>
      <c r="F2342" s="45" t="s">
        <v>584</v>
      </c>
      <c r="G2342" s="237">
        <f t="shared" si="36"/>
        <v>0</v>
      </c>
    </row>
    <row r="2343" spans="1:7">
      <c r="A2343" s="45" t="s">
        <v>4328</v>
      </c>
      <c r="B2343" s="45" t="s">
        <v>5440</v>
      </c>
      <c r="C2343" s="45" t="s">
        <v>5441</v>
      </c>
      <c r="D2343" s="45" t="s">
        <v>5445</v>
      </c>
      <c r="E2343" s="45" t="s">
        <v>5509</v>
      </c>
      <c r="F2343" s="45" t="s">
        <v>584</v>
      </c>
      <c r="G2343" s="237">
        <f t="shared" si="36"/>
        <v>0</v>
      </c>
    </row>
    <row r="2344" spans="1:7">
      <c r="A2344" s="45" t="s">
        <v>5510</v>
      </c>
      <c r="B2344" s="45" t="s">
        <v>5440</v>
      </c>
      <c r="C2344" s="45" t="s">
        <v>5441</v>
      </c>
      <c r="D2344" s="45" t="s">
        <v>5445</v>
      </c>
      <c r="E2344" s="45" t="s">
        <v>5511</v>
      </c>
      <c r="F2344" s="45" t="s">
        <v>584</v>
      </c>
      <c r="G2344" s="237">
        <f t="shared" si="36"/>
        <v>0</v>
      </c>
    </row>
    <row r="2345" spans="1:7">
      <c r="A2345" s="45" t="s">
        <v>662</v>
      </c>
      <c r="B2345" s="45" t="s">
        <v>5440</v>
      </c>
      <c r="C2345" s="45" t="s">
        <v>5441</v>
      </c>
      <c r="D2345" s="45" t="s">
        <v>5445</v>
      </c>
      <c r="E2345" s="45" t="s">
        <v>5512</v>
      </c>
      <c r="F2345" s="45" t="s">
        <v>584</v>
      </c>
      <c r="G2345" s="237">
        <f t="shared" si="36"/>
        <v>0</v>
      </c>
    </row>
    <row r="2346" spans="1:7">
      <c r="A2346" s="45" t="s">
        <v>5513</v>
      </c>
      <c r="B2346" s="45" t="s">
        <v>5440</v>
      </c>
      <c r="C2346" s="45" t="s">
        <v>5441</v>
      </c>
      <c r="D2346" s="45" t="s">
        <v>5445</v>
      </c>
      <c r="E2346" s="45" t="s">
        <v>5514</v>
      </c>
      <c r="F2346" s="45" t="s">
        <v>584</v>
      </c>
      <c r="G2346" s="237">
        <f t="shared" si="36"/>
        <v>0</v>
      </c>
    </row>
    <row r="2347" spans="1:7">
      <c r="A2347" s="45" t="s">
        <v>2658</v>
      </c>
      <c r="B2347" s="45" t="s">
        <v>5440</v>
      </c>
      <c r="C2347" s="45" t="s">
        <v>5441</v>
      </c>
      <c r="D2347" s="45" t="s">
        <v>5445</v>
      </c>
      <c r="E2347" s="45" t="s">
        <v>5515</v>
      </c>
      <c r="F2347" s="45" t="s">
        <v>584</v>
      </c>
      <c r="G2347" s="237">
        <f t="shared" si="36"/>
        <v>0</v>
      </c>
    </row>
    <row r="2348" spans="1:7">
      <c r="A2348" s="45" t="s">
        <v>5516</v>
      </c>
      <c r="B2348" s="45" t="s">
        <v>5440</v>
      </c>
      <c r="C2348" s="45" t="s">
        <v>5441</v>
      </c>
      <c r="D2348" s="45" t="s">
        <v>5445</v>
      </c>
      <c r="E2348" s="45" t="s">
        <v>5517</v>
      </c>
      <c r="F2348" s="45" t="s">
        <v>584</v>
      </c>
      <c r="G2348" s="237">
        <f t="shared" si="36"/>
        <v>0</v>
      </c>
    </row>
    <row r="2349" spans="1:7">
      <c r="A2349" s="45" t="s">
        <v>5518</v>
      </c>
      <c r="B2349" s="45" t="s">
        <v>5440</v>
      </c>
      <c r="C2349" s="45" t="s">
        <v>5441</v>
      </c>
      <c r="D2349" s="45" t="s">
        <v>5445</v>
      </c>
      <c r="E2349" s="45" t="s">
        <v>5519</v>
      </c>
      <c r="F2349" s="45" t="s">
        <v>584</v>
      </c>
      <c r="G2349" s="237">
        <f t="shared" si="36"/>
        <v>0</v>
      </c>
    </row>
    <row r="2350" spans="1:7">
      <c r="A2350" s="45" t="s">
        <v>5520</v>
      </c>
      <c r="B2350" s="45" t="s">
        <v>5440</v>
      </c>
      <c r="C2350" s="45" t="s">
        <v>5441</v>
      </c>
      <c r="D2350" s="45" t="s">
        <v>5445</v>
      </c>
      <c r="E2350" s="45" t="s">
        <v>5521</v>
      </c>
      <c r="F2350" s="45" t="s">
        <v>584</v>
      </c>
      <c r="G2350" s="237">
        <f t="shared" si="36"/>
        <v>0</v>
      </c>
    </row>
    <row r="2351" spans="1:7">
      <c r="A2351" s="45" t="s">
        <v>5522</v>
      </c>
      <c r="B2351" s="45" t="s">
        <v>5440</v>
      </c>
      <c r="C2351" s="45" t="s">
        <v>5441</v>
      </c>
      <c r="D2351" s="45" t="s">
        <v>5445</v>
      </c>
      <c r="E2351" s="45" t="s">
        <v>5523</v>
      </c>
      <c r="F2351" s="45" t="s">
        <v>584</v>
      </c>
      <c r="G2351" s="237">
        <f t="shared" si="36"/>
        <v>0</v>
      </c>
    </row>
    <row r="2352" spans="1:7">
      <c r="A2352" s="45" t="s">
        <v>5524</v>
      </c>
      <c r="B2352" s="45" t="s">
        <v>5440</v>
      </c>
      <c r="C2352" s="45" t="s">
        <v>5441</v>
      </c>
      <c r="D2352" s="45" t="s">
        <v>5445</v>
      </c>
      <c r="E2352" s="45" t="s">
        <v>5525</v>
      </c>
      <c r="F2352" s="45" t="s">
        <v>584</v>
      </c>
      <c r="G2352" s="237">
        <f t="shared" si="36"/>
        <v>0</v>
      </c>
    </row>
    <row r="2353" spans="1:7">
      <c r="A2353" s="45" t="s">
        <v>5526</v>
      </c>
      <c r="B2353" s="45" t="s">
        <v>5440</v>
      </c>
      <c r="C2353" s="45" t="s">
        <v>5441</v>
      </c>
      <c r="D2353" s="45" t="s">
        <v>5445</v>
      </c>
      <c r="E2353" s="45" t="s">
        <v>5527</v>
      </c>
      <c r="F2353" s="45" t="s">
        <v>584</v>
      </c>
      <c r="G2353" s="237">
        <f t="shared" si="36"/>
        <v>0</v>
      </c>
    </row>
    <row r="2354" spans="1:7">
      <c r="A2354" s="45" t="s">
        <v>5528</v>
      </c>
      <c r="B2354" s="45" t="s">
        <v>5440</v>
      </c>
      <c r="C2354" s="45" t="s">
        <v>5441</v>
      </c>
      <c r="D2354" s="45" t="s">
        <v>5445</v>
      </c>
      <c r="E2354" s="45" t="s">
        <v>5529</v>
      </c>
      <c r="F2354" s="45" t="s">
        <v>584</v>
      </c>
      <c r="G2354" s="237">
        <f t="shared" si="36"/>
        <v>0</v>
      </c>
    </row>
    <row r="2355" spans="1:7">
      <c r="A2355" s="45" t="s">
        <v>4726</v>
      </c>
      <c r="B2355" s="45" t="s">
        <v>5440</v>
      </c>
      <c r="C2355" s="45" t="s">
        <v>5441</v>
      </c>
      <c r="D2355" s="45" t="s">
        <v>5445</v>
      </c>
      <c r="E2355" s="45" t="s">
        <v>5530</v>
      </c>
      <c r="F2355" s="45" t="s">
        <v>584</v>
      </c>
      <c r="G2355" s="237">
        <f t="shared" si="36"/>
        <v>0</v>
      </c>
    </row>
    <row r="2356" spans="1:7">
      <c r="A2356" s="45" t="s">
        <v>4726</v>
      </c>
      <c r="B2356" s="45" t="s">
        <v>5440</v>
      </c>
      <c r="C2356" s="45" t="s">
        <v>5441</v>
      </c>
      <c r="D2356" s="45" t="s">
        <v>5445</v>
      </c>
      <c r="E2356" s="45" t="s">
        <v>5531</v>
      </c>
      <c r="F2356" s="45" t="s">
        <v>584</v>
      </c>
      <c r="G2356" s="237">
        <f t="shared" si="36"/>
        <v>0</v>
      </c>
    </row>
    <row r="2357" spans="1:7">
      <c r="A2357" s="45" t="s">
        <v>2957</v>
      </c>
      <c r="B2357" s="45" t="s">
        <v>5440</v>
      </c>
      <c r="C2357" s="45" t="s">
        <v>5441</v>
      </c>
      <c r="D2357" s="45" t="s">
        <v>5445</v>
      </c>
      <c r="E2357" s="45" t="s">
        <v>5532</v>
      </c>
      <c r="F2357" s="45" t="s">
        <v>584</v>
      </c>
      <c r="G2357" s="237">
        <f t="shared" si="36"/>
        <v>0</v>
      </c>
    </row>
    <row r="2358" spans="1:7">
      <c r="A2358" s="45" t="s">
        <v>5533</v>
      </c>
      <c r="B2358" s="45" t="s">
        <v>5440</v>
      </c>
      <c r="C2358" s="45" t="s">
        <v>5441</v>
      </c>
      <c r="D2358" s="45" t="s">
        <v>5445</v>
      </c>
      <c r="E2358" s="45" t="s">
        <v>5534</v>
      </c>
      <c r="F2358" s="45" t="s">
        <v>584</v>
      </c>
      <c r="G2358" s="237">
        <f t="shared" si="36"/>
        <v>0</v>
      </c>
    </row>
    <row r="2359" spans="1:7">
      <c r="A2359" s="45" t="s">
        <v>5535</v>
      </c>
      <c r="B2359" s="45" t="s">
        <v>5440</v>
      </c>
      <c r="C2359" s="45" t="s">
        <v>5441</v>
      </c>
      <c r="D2359" s="45" t="s">
        <v>5445</v>
      </c>
      <c r="E2359" s="45" t="s">
        <v>5536</v>
      </c>
      <c r="F2359" s="45" t="s">
        <v>584</v>
      </c>
      <c r="G2359" s="237">
        <f t="shared" si="36"/>
        <v>0</v>
      </c>
    </row>
    <row r="2360" spans="1:7">
      <c r="A2360" s="45" t="s">
        <v>5537</v>
      </c>
      <c r="B2360" s="45" t="s">
        <v>5440</v>
      </c>
      <c r="C2360" s="45" t="s">
        <v>5441</v>
      </c>
      <c r="D2360" s="45" t="s">
        <v>5445</v>
      </c>
      <c r="E2360" s="45" t="s">
        <v>5538</v>
      </c>
      <c r="F2360" s="45" t="s">
        <v>584</v>
      </c>
      <c r="G2360" s="237">
        <f t="shared" si="36"/>
        <v>0</v>
      </c>
    </row>
    <row r="2361" spans="1:7">
      <c r="A2361" s="45" t="s">
        <v>5539</v>
      </c>
      <c r="B2361" s="45" t="s">
        <v>5440</v>
      </c>
      <c r="C2361" s="45" t="s">
        <v>5441</v>
      </c>
      <c r="D2361" s="45" t="s">
        <v>5445</v>
      </c>
      <c r="E2361" s="45" t="s">
        <v>5540</v>
      </c>
      <c r="F2361" s="45" t="s">
        <v>584</v>
      </c>
      <c r="G2361" s="237">
        <f t="shared" si="36"/>
        <v>0</v>
      </c>
    </row>
    <row r="2362" spans="1:7">
      <c r="A2362" s="45" t="s">
        <v>5541</v>
      </c>
      <c r="B2362" s="45" t="s">
        <v>5440</v>
      </c>
      <c r="C2362" s="45" t="s">
        <v>5441</v>
      </c>
      <c r="D2362" s="45" t="s">
        <v>5445</v>
      </c>
      <c r="E2362" s="45" t="s">
        <v>5542</v>
      </c>
      <c r="F2362" s="45" t="s">
        <v>584</v>
      </c>
      <c r="G2362" s="237">
        <f t="shared" si="36"/>
        <v>0</v>
      </c>
    </row>
    <row r="2363" spans="1:7">
      <c r="A2363" s="45" t="s">
        <v>5543</v>
      </c>
      <c r="B2363" s="45" t="s">
        <v>5440</v>
      </c>
      <c r="C2363" s="45" t="s">
        <v>5441</v>
      </c>
      <c r="D2363" s="45" t="s">
        <v>5445</v>
      </c>
      <c r="E2363" s="45" t="s">
        <v>5544</v>
      </c>
      <c r="F2363" s="45" t="s">
        <v>584</v>
      </c>
      <c r="G2363" s="237">
        <f t="shared" si="36"/>
        <v>0</v>
      </c>
    </row>
    <row r="2364" spans="1:7">
      <c r="A2364" s="45" t="s">
        <v>5545</v>
      </c>
      <c r="B2364" s="45" t="s">
        <v>5440</v>
      </c>
      <c r="C2364" s="45" t="s">
        <v>5441</v>
      </c>
      <c r="D2364" s="45" t="s">
        <v>5445</v>
      </c>
      <c r="E2364" s="45" t="s">
        <v>5546</v>
      </c>
      <c r="F2364" s="45" t="s">
        <v>584</v>
      </c>
      <c r="G2364" s="237">
        <f t="shared" si="36"/>
        <v>0</v>
      </c>
    </row>
    <row r="2365" spans="1:7">
      <c r="A2365" s="45" t="s">
        <v>5547</v>
      </c>
      <c r="B2365" s="45" t="s">
        <v>5440</v>
      </c>
      <c r="C2365" s="45" t="s">
        <v>5441</v>
      </c>
      <c r="D2365" s="45" t="s">
        <v>5445</v>
      </c>
      <c r="E2365" s="45" t="s">
        <v>5548</v>
      </c>
      <c r="F2365" s="45" t="s">
        <v>584</v>
      </c>
      <c r="G2365" s="237">
        <f t="shared" si="36"/>
        <v>0</v>
      </c>
    </row>
    <row r="2366" spans="1:7">
      <c r="A2366" s="45" t="s">
        <v>5549</v>
      </c>
      <c r="B2366" s="45" t="s">
        <v>5440</v>
      </c>
      <c r="C2366" s="45" t="s">
        <v>5441</v>
      </c>
      <c r="D2366" s="45" t="s">
        <v>5445</v>
      </c>
      <c r="E2366" s="45" t="s">
        <v>5550</v>
      </c>
      <c r="F2366" s="45" t="s">
        <v>584</v>
      </c>
      <c r="G2366" s="237">
        <f t="shared" si="36"/>
        <v>0</v>
      </c>
    </row>
    <row r="2367" spans="1:7">
      <c r="A2367" s="45" t="s">
        <v>5551</v>
      </c>
      <c r="B2367" s="45" t="s">
        <v>5440</v>
      </c>
      <c r="C2367" s="45" t="s">
        <v>5441</v>
      </c>
      <c r="D2367" s="45" t="s">
        <v>5445</v>
      </c>
      <c r="E2367" s="45" t="s">
        <v>5552</v>
      </c>
      <c r="F2367" s="45" t="s">
        <v>584</v>
      </c>
      <c r="G2367" s="237">
        <f t="shared" si="36"/>
        <v>0</v>
      </c>
    </row>
    <row r="2368" spans="1:7">
      <c r="A2368" s="45" t="s">
        <v>5553</v>
      </c>
      <c r="B2368" s="45" t="s">
        <v>5440</v>
      </c>
      <c r="C2368" s="45" t="s">
        <v>5441</v>
      </c>
      <c r="D2368" s="45" t="s">
        <v>5445</v>
      </c>
      <c r="E2368" s="45" t="s">
        <v>5554</v>
      </c>
      <c r="F2368" s="45" t="s">
        <v>584</v>
      </c>
      <c r="G2368" s="237">
        <f t="shared" si="36"/>
        <v>0</v>
      </c>
    </row>
    <row r="2369" spans="1:7">
      <c r="A2369" s="45" t="s">
        <v>5555</v>
      </c>
      <c r="B2369" s="45" t="s">
        <v>5440</v>
      </c>
      <c r="C2369" s="45" t="s">
        <v>5441</v>
      </c>
      <c r="D2369" s="45" t="s">
        <v>5445</v>
      </c>
      <c r="E2369" s="45" t="s">
        <v>5556</v>
      </c>
      <c r="F2369" s="45" t="s">
        <v>584</v>
      </c>
      <c r="G2369" s="237">
        <f t="shared" si="36"/>
        <v>0</v>
      </c>
    </row>
    <row r="2370" spans="1:7">
      <c r="A2370" s="45" t="s">
        <v>1542</v>
      </c>
      <c r="B2370" s="45" t="s">
        <v>5440</v>
      </c>
      <c r="C2370" s="45" t="s">
        <v>5441</v>
      </c>
      <c r="D2370" s="45" t="s">
        <v>5445</v>
      </c>
      <c r="E2370" s="45" t="s">
        <v>5557</v>
      </c>
      <c r="F2370" s="45" t="s">
        <v>584</v>
      </c>
      <c r="G2370" s="237">
        <f t="shared" ref="G2370:G2433" si="37">IF(ISNA(MATCH(E2370,List04_oktmo_np_range,0)),0,1)</f>
        <v>0</v>
      </c>
    </row>
    <row r="2371" spans="1:7">
      <c r="A2371" s="45" t="s">
        <v>5558</v>
      </c>
      <c r="B2371" s="45" t="s">
        <v>5440</v>
      </c>
      <c r="C2371" s="45" t="s">
        <v>5441</v>
      </c>
      <c r="D2371" s="45" t="s">
        <v>5445</v>
      </c>
      <c r="E2371" s="45" t="s">
        <v>5559</v>
      </c>
      <c r="F2371" s="45" t="s">
        <v>584</v>
      </c>
      <c r="G2371" s="237">
        <f t="shared" si="37"/>
        <v>0</v>
      </c>
    </row>
    <row r="2372" spans="1:7">
      <c r="A2372" s="45" t="s">
        <v>5560</v>
      </c>
      <c r="B2372" s="45" t="s">
        <v>5440</v>
      </c>
      <c r="C2372" s="45" t="s">
        <v>5441</v>
      </c>
      <c r="D2372" s="45" t="s">
        <v>5445</v>
      </c>
      <c r="E2372" s="45" t="s">
        <v>5561</v>
      </c>
      <c r="F2372" s="45" t="s">
        <v>584</v>
      </c>
      <c r="G2372" s="237">
        <f t="shared" si="37"/>
        <v>0</v>
      </c>
    </row>
    <row r="2373" spans="1:7">
      <c r="A2373" s="45" t="s">
        <v>5562</v>
      </c>
      <c r="B2373" s="45" t="s">
        <v>5440</v>
      </c>
      <c r="C2373" s="45" t="s">
        <v>5441</v>
      </c>
      <c r="D2373" s="45" t="s">
        <v>5445</v>
      </c>
      <c r="E2373" s="45" t="s">
        <v>5563</v>
      </c>
      <c r="F2373" s="45" t="s">
        <v>584</v>
      </c>
      <c r="G2373" s="237">
        <f t="shared" si="37"/>
        <v>0</v>
      </c>
    </row>
    <row r="2374" spans="1:7">
      <c r="A2374" s="45" t="s">
        <v>5564</v>
      </c>
      <c r="B2374" s="45" t="s">
        <v>5440</v>
      </c>
      <c r="C2374" s="45" t="s">
        <v>5441</v>
      </c>
      <c r="D2374" s="45" t="s">
        <v>5445</v>
      </c>
      <c r="E2374" s="45" t="s">
        <v>5565</v>
      </c>
      <c r="F2374" s="45" t="s">
        <v>584</v>
      </c>
      <c r="G2374" s="237">
        <f t="shared" si="37"/>
        <v>0</v>
      </c>
    </row>
    <row r="2375" spans="1:7">
      <c r="A2375" s="45" t="s">
        <v>5566</v>
      </c>
      <c r="B2375" s="45" t="s">
        <v>5440</v>
      </c>
      <c r="C2375" s="45" t="s">
        <v>5441</v>
      </c>
      <c r="D2375" s="45" t="s">
        <v>5445</v>
      </c>
      <c r="E2375" s="45" t="s">
        <v>5567</v>
      </c>
      <c r="F2375" s="45" t="s">
        <v>584</v>
      </c>
      <c r="G2375" s="237">
        <f t="shared" si="37"/>
        <v>0</v>
      </c>
    </row>
    <row r="2376" spans="1:7">
      <c r="A2376" s="45" t="s">
        <v>5568</v>
      </c>
      <c r="B2376" s="45" t="s">
        <v>5440</v>
      </c>
      <c r="C2376" s="45" t="s">
        <v>5441</v>
      </c>
      <c r="D2376" s="45" t="s">
        <v>5445</v>
      </c>
      <c r="E2376" s="45" t="s">
        <v>5569</v>
      </c>
      <c r="F2376" s="45" t="s">
        <v>584</v>
      </c>
      <c r="G2376" s="237">
        <f t="shared" si="37"/>
        <v>0</v>
      </c>
    </row>
    <row r="2377" spans="1:7">
      <c r="A2377" s="45" t="s">
        <v>5570</v>
      </c>
      <c r="B2377" s="45" t="s">
        <v>5440</v>
      </c>
      <c r="C2377" s="45" t="s">
        <v>5441</v>
      </c>
      <c r="D2377" s="45" t="s">
        <v>5445</v>
      </c>
      <c r="E2377" s="45" t="s">
        <v>5571</v>
      </c>
      <c r="F2377" s="45" t="s">
        <v>584</v>
      </c>
      <c r="G2377" s="237">
        <f t="shared" si="37"/>
        <v>0</v>
      </c>
    </row>
    <row r="2378" spans="1:7">
      <c r="A2378" s="45" t="s">
        <v>2087</v>
      </c>
      <c r="B2378" s="45" t="s">
        <v>5440</v>
      </c>
      <c r="C2378" s="45" t="s">
        <v>5441</v>
      </c>
      <c r="D2378" s="45" t="s">
        <v>5445</v>
      </c>
      <c r="E2378" s="45" t="s">
        <v>5572</v>
      </c>
      <c r="F2378" s="45" t="s">
        <v>584</v>
      </c>
      <c r="G2378" s="237">
        <f t="shared" si="37"/>
        <v>0</v>
      </c>
    </row>
    <row r="2379" spans="1:7">
      <c r="A2379" s="45" t="s">
        <v>5573</v>
      </c>
      <c r="B2379" s="45" t="s">
        <v>5440</v>
      </c>
      <c r="C2379" s="45" t="s">
        <v>5441</v>
      </c>
      <c r="D2379" s="45" t="s">
        <v>5445</v>
      </c>
      <c r="E2379" s="45" t="s">
        <v>5574</v>
      </c>
      <c r="F2379" s="45" t="s">
        <v>584</v>
      </c>
      <c r="G2379" s="237">
        <f t="shared" si="37"/>
        <v>0</v>
      </c>
    </row>
    <row r="2380" spans="1:7">
      <c r="A2380" s="45" t="s">
        <v>5575</v>
      </c>
      <c r="B2380" s="45" t="s">
        <v>5440</v>
      </c>
      <c r="C2380" s="45" t="s">
        <v>5441</v>
      </c>
      <c r="D2380" s="45" t="s">
        <v>5445</v>
      </c>
      <c r="E2380" s="45" t="s">
        <v>5576</v>
      </c>
      <c r="F2380" s="45" t="s">
        <v>584</v>
      </c>
      <c r="G2380" s="237">
        <f t="shared" si="37"/>
        <v>0</v>
      </c>
    </row>
    <row r="2381" spans="1:7">
      <c r="A2381" s="45" t="s">
        <v>5577</v>
      </c>
      <c r="B2381" s="45" t="s">
        <v>5440</v>
      </c>
      <c r="C2381" s="45" t="s">
        <v>5441</v>
      </c>
      <c r="D2381" s="45" t="s">
        <v>5445</v>
      </c>
      <c r="E2381" s="45" t="s">
        <v>5578</v>
      </c>
      <c r="F2381" s="45" t="s">
        <v>584</v>
      </c>
      <c r="G2381" s="237">
        <f t="shared" si="37"/>
        <v>0</v>
      </c>
    </row>
    <row r="2382" spans="1:7">
      <c r="A2382" s="45" t="s">
        <v>5579</v>
      </c>
      <c r="B2382" s="45" t="s">
        <v>5440</v>
      </c>
      <c r="C2382" s="45" t="s">
        <v>5441</v>
      </c>
      <c r="D2382" s="45" t="s">
        <v>5445</v>
      </c>
      <c r="E2382" s="45" t="s">
        <v>5580</v>
      </c>
      <c r="F2382" s="45" t="s">
        <v>584</v>
      </c>
      <c r="G2382" s="237">
        <f t="shared" si="37"/>
        <v>0</v>
      </c>
    </row>
    <row r="2383" spans="1:7">
      <c r="A2383" s="45" t="s">
        <v>5581</v>
      </c>
      <c r="B2383" s="45" t="s">
        <v>5440</v>
      </c>
      <c r="C2383" s="45" t="s">
        <v>5441</v>
      </c>
      <c r="D2383" s="45" t="s">
        <v>5445</v>
      </c>
      <c r="E2383" s="45" t="s">
        <v>5582</v>
      </c>
      <c r="F2383" s="45" t="s">
        <v>584</v>
      </c>
      <c r="G2383" s="237">
        <f t="shared" si="37"/>
        <v>0</v>
      </c>
    </row>
    <row r="2384" spans="1:7">
      <c r="A2384" s="45" t="s">
        <v>2665</v>
      </c>
      <c r="B2384" s="45" t="s">
        <v>5440</v>
      </c>
      <c r="C2384" s="45" t="s">
        <v>5441</v>
      </c>
      <c r="D2384" s="45" t="s">
        <v>5445</v>
      </c>
      <c r="E2384" s="45" t="s">
        <v>5583</v>
      </c>
      <c r="F2384" s="45" t="s">
        <v>584</v>
      </c>
      <c r="G2384" s="237">
        <f t="shared" si="37"/>
        <v>0</v>
      </c>
    </row>
    <row r="2385" spans="1:7">
      <c r="A2385" s="45" t="s">
        <v>5584</v>
      </c>
      <c r="B2385" s="45" t="s">
        <v>5440</v>
      </c>
      <c r="C2385" s="45" t="s">
        <v>5441</v>
      </c>
      <c r="D2385" s="45" t="s">
        <v>5445</v>
      </c>
      <c r="E2385" s="45" t="s">
        <v>5585</v>
      </c>
      <c r="F2385" s="45" t="s">
        <v>584</v>
      </c>
      <c r="G2385" s="237">
        <f t="shared" si="37"/>
        <v>0</v>
      </c>
    </row>
    <row r="2386" spans="1:7">
      <c r="A2386" s="45" t="s">
        <v>5586</v>
      </c>
      <c r="B2386" s="45" t="s">
        <v>5440</v>
      </c>
      <c r="C2386" s="45" t="s">
        <v>5441</v>
      </c>
      <c r="D2386" s="45" t="s">
        <v>5445</v>
      </c>
      <c r="E2386" s="45" t="s">
        <v>5587</v>
      </c>
      <c r="F2386" s="45" t="s">
        <v>584</v>
      </c>
      <c r="G2386" s="237">
        <f t="shared" si="37"/>
        <v>0</v>
      </c>
    </row>
    <row r="2387" spans="1:7">
      <c r="A2387" s="45" t="s">
        <v>5588</v>
      </c>
      <c r="B2387" s="45" t="s">
        <v>5440</v>
      </c>
      <c r="C2387" s="45" t="s">
        <v>5441</v>
      </c>
      <c r="D2387" s="45" t="s">
        <v>5445</v>
      </c>
      <c r="E2387" s="45" t="s">
        <v>5589</v>
      </c>
      <c r="F2387" s="45" t="s">
        <v>584</v>
      </c>
      <c r="G2387" s="237">
        <f t="shared" si="37"/>
        <v>0</v>
      </c>
    </row>
    <row r="2388" spans="1:7">
      <c r="A2388" s="45" t="s">
        <v>5590</v>
      </c>
      <c r="B2388" s="45" t="s">
        <v>5440</v>
      </c>
      <c r="C2388" s="45" t="s">
        <v>5441</v>
      </c>
      <c r="D2388" s="45" t="s">
        <v>5445</v>
      </c>
      <c r="E2388" s="45" t="s">
        <v>5591</v>
      </c>
      <c r="F2388" s="45" t="s">
        <v>584</v>
      </c>
      <c r="G2388" s="237">
        <f t="shared" si="37"/>
        <v>0</v>
      </c>
    </row>
    <row r="2389" spans="1:7">
      <c r="A2389" s="45" t="s">
        <v>5592</v>
      </c>
      <c r="B2389" s="45" t="s">
        <v>5440</v>
      </c>
      <c r="C2389" s="45" t="s">
        <v>5441</v>
      </c>
      <c r="D2389" s="45" t="s">
        <v>5445</v>
      </c>
      <c r="E2389" s="45" t="s">
        <v>5593</v>
      </c>
      <c r="F2389" s="45" t="s">
        <v>584</v>
      </c>
      <c r="G2389" s="237">
        <f t="shared" si="37"/>
        <v>0</v>
      </c>
    </row>
    <row r="2390" spans="1:7">
      <c r="A2390" s="45" t="s">
        <v>5594</v>
      </c>
      <c r="B2390" s="45" t="s">
        <v>5440</v>
      </c>
      <c r="C2390" s="45" t="s">
        <v>5441</v>
      </c>
      <c r="D2390" s="45" t="s">
        <v>5445</v>
      </c>
      <c r="E2390" s="45" t="s">
        <v>5595</v>
      </c>
      <c r="F2390" s="45" t="s">
        <v>584</v>
      </c>
      <c r="G2390" s="237">
        <f t="shared" si="37"/>
        <v>0</v>
      </c>
    </row>
    <row r="2391" spans="1:7">
      <c r="A2391" s="45" t="s">
        <v>5596</v>
      </c>
      <c r="B2391" s="45" t="s">
        <v>5440</v>
      </c>
      <c r="C2391" s="45" t="s">
        <v>5441</v>
      </c>
      <c r="D2391" s="45" t="s">
        <v>5445</v>
      </c>
      <c r="E2391" s="45" t="s">
        <v>5597</v>
      </c>
      <c r="F2391" s="45" t="s">
        <v>584</v>
      </c>
      <c r="G2391" s="237">
        <f t="shared" si="37"/>
        <v>0</v>
      </c>
    </row>
    <row r="2392" spans="1:7">
      <c r="A2392" s="45" t="s">
        <v>5598</v>
      </c>
      <c r="B2392" s="45" t="s">
        <v>5440</v>
      </c>
      <c r="C2392" s="45" t="s">
        <v>5441</v>
      </c>
      <c r="D2392" s="45" t="s">
        <v>5445</v>
      </c>
      <c r="E2392" s="45" t="s">
        <v>5599</v>
      </c>
      <c r="F2392" s="45" t="s">
        <v>584</v>
      </c>
      <c r="G2392" s="237">
        <f t="shared" si="37"/>
        <v>0</v>
      </c>
    </row>
    <row r="2393" spans="1:7">
      <c r="A2393" s="45" t="s">
        <v>5600</v>
      </c>
      <c r="B2393" s="45" t="s">
        <v>5440</v>
      </c>
      <c r="C2393" s="45" t="s">
        <v>5441</v>
      </c>
      <c r="D2393" s="45" t="s">
        <v>5445</v>
      </c>
      <c r="E2393" s="45" t="s">
        <v>5601</v>
      </c>
      <c r="F2393" s="45" t="s">
        <v>584</v>
      </c>
      <c r="G2393" s="237">
        <f t="shared" si="37"/>
        <v>0</v>
      </c>
    </row>
    <row r="2394" spans="1:7">
      <c r="A2394" s="45" t="s">
        <v>5602</v>
      </c>
      <c r="B2394" s="45" t="s">
        <v>5440</v>
      </c>
      <c r="C2394" s="45" t="s">
        <v>5441</v>
      </c>
      <c r="D2394" s="45" t="s">
        <v>5445</v>
      </c>
      <c r="E2394" s="45" t="s">
        <v>5603</v>
      </c>
      <c r="F2394" s="45" t="s">
        <v>584</v>
      </c>
      <c r="G2394" s="237">
        <f t="shared" si="37"/>
        <v>0</v>
      </c>
    </row>
    <row r="2395" spans="1:7">
      <c r="A2395" s="45" t="s">
        <v>5604</v>
      </c>
      <c r="B2395" s="45" t="s">
        <v>5440</v>
      </c>
      <c r="C2395" s="45" t="s">
        <v>5441</v>
      </c>
      <c r="D2395" s="45" t="s">
        <v>5445</v>
      </c>
      <c r="E2395" s="45" t="s">
        <v>5605</v>
      </c>
      <c r="F2395" s="45" t="s">
        <v>584</v>
      </c>
      <c r="G2395" s="237">
        <f t="shared" si="37"/>
        <v>0</v>
      </c>
    </row>
    <row r="2396" spans="1:7">
      <c r="A2396" s="45" t="s">
        <v>5606</v>
      </c>
      <c r="B2396" s="45" t="s">
        <v>5440</v>
      </c>
      <c r="C2396" s="45" t="s">
        <v>5441</v>
      </c>
      <c r="D2396" s="45" t="s">
        <v>5445</v>
      </c>
      <c r="E2396" s="45" t="s">
        <v>5607</v>
      </c>
      <c r="F2396" s="45" t="s">
        <v>584</v>
      </c>
      <c r="G2396" s="237">
        <f t="shared" si="37"/>
        <v>0</v>
      </c>
    </row>
    <row r="2397" spans="1:7">
      <c r="A2397" s="45" t="s">
        <v>5608</v>
      </c>
      <c r="B2397" s="45" t="s">
        <v>5440</v>
      </c>
      <c r="C2397" s="45" t="s">
        <v>5441</v>
      </c>
      <c r="D2397" s="45" t="s">
        <v>5445</v>
      </c>
      <c r="E2397" s="45" t="s">
        <v>5609</v>
      </c>
      <c r="F2397" s="45" t="s">
        <v>584</v>
      </c>
      <c r="G2397" s="237">
        <f t="shared" si="37"/>
        <v>0</v>
      </c>
    </row>
    <row r="2398" spans="1:7">
      <c r="A2398" s="45" t="s">
        <v>5610</v>
      </c>
      <c r="B2398" s="45" t="s">
        <v>5440</v>
      </c>
      <c r="C2398" s="45" t="s">
        <v>5441</v>
      </c>
      <c r="D2398" s="45" t="s">
        <v>5445</v>
      </c>
      <c r="E2398" s="45" t="s">
        <v>5611</v>
      </c>
      <c r="F2398" s="45" t="s">
        <v>584</v>
      </c>
      <c r="G2398" s="237">
        <f t="shared" si="37"/>
        <v>0</v>
      </c>
    </row>
    <row r="2399" spans="1:7">
      <c r="A2399" s="45" t="s">
        <v>5612</v>
      </c>
      <c r="B2399" s="45" t="s">
        <v>5440</v>
      </c>
      <c r="C2399" s="45" t="s">
        <v>5441</v>
      </c>
      <c r="D2399" s="45" t="s">
        <v>5445</v>
      </c>
      <c r="E2399" s="45" t="s">
        <v>5613</v>
      </c>
      <c r="F2399" s="45" t="s">
        <v>584</v>
      </c>
      <c r="G2399" s="237">
        <f t="shared" si="37"/>
        <v>0</v>
      </c>
    </row>
    <row r="2400" spans="1:7">
      <c r="A2400" s="45" t="s">
        <v>704</v>
      </c>
      <c r="B2400" s="45" t="s">
        <v>5440</v>
      </c>
      <c r="C2400" s="45" t="s">
        <v>5441</v>
      </c>
      <c r="D2400" s="45" t="s">
        <v>5445</v>
      </c>
      <c r="E2400" s="45" t="s">
        <v>5614</v>
      </c>
      <c r="F2400" s="45" t="s">
        <v>584</v>
      </c>
      <c r="G2400" s="237">
        <f t="shared" si="37"/>
        <v>0</v>
      </c>
    </row>
    <row r="2401" spans="1:7">
      <c r="A2401" s="45" t="s">
        <v>5615</v>
      </c>
      <c r="B2401" s="45" t="s">
        <v>5440</v>
      </c>
      <c r="C2401" s="45" t="s">
        <v>5441</v>
      </c>
      <c r="D2401" s="45" t="s">
        <v>5445</v>
      </c>
      <c r="E2401" s="45" t="s">
        <v>5616</v>
      </c>
      <c r="F2401" s="45" t="s">
        <v>584</v>
      </c>
      <c r="G2401" s="237">
        <f t="shared" si="37"/>
        <v>0</v>
      </c>
    </row>
    <row r="2402" spans="1:7">
      <c r="A2402" s="45" t="s">
        <v>5617</v>
      </c>
      <c r="B2402" s="45" t="s">
        <v>5440</v>
      </c>
      <c r="C2402" s="45" t="s">
        <v>5441</v>
      </c>
      <c r="D2402" s="45" t="s">
        <v>5445</v>
      </c>
      <c r="E2402" s="45" t="s">
        <v>5618</v>
      </c>
      <c r="F2402" s="45" t="s">
        <v>584</v>
      </c>
      <c r="G2402" s="237">
        <f t="shared" si="37"/>
        <v>0</v>
      </c>
    </row>
    <row r="2403" spans="1:7">
      <c r="A2403" s="45" t="s">
        <v>5619</v>
      </c>
      <c r="B2403" s="45" t="s">
        <v>5440</v>
      </c>
      <c r="C2403" s="45" t="s">
        <v>5441</v>
      </c>
      <c r="D2403" s="45" t="s">
        <v>5445</v>
      </c>
      <c r="E2403" s="45" t="s">
        <v>5620</v>
      </c>
      <c r="F2403" s="45" t="s">
        <v>584</v>
      </c>
      <c r="G2403" s="237">
        <f t="shared" si="37"/>
        <v>0</v>
      </c>
    </row>
    <row r="2404" spans="1:7">
      <c r="A2404" s="45" t="s">
        <v>5621</v>
      </c>
      <c r="B2404" s="45" t="s">
        <v>5440</v>
      </c>
      <c r="C2404" s="45" t="s">
        <v>5441</v>
      </c>
      <c r="D2404" s="45" t="s">
        <v>5445</v>
      </c>
      <c r="E2404" s="45" t="s">
        <v>5622</v>
      </c>
      <c r="F2404" s="45" t="s">
        <v>584</v>
      </c>
      <c r="G2404" s="237">
        <f t="shared" si="37"/>
        <v>0</v>
      </c>
    </row>
    <row r="2405" spans="1:7">
      <c r="A2405" s="45" t="s">
        <v>5623</v>
      </c>
      <c r="B2405" s="45" t="s">
        <v>5440</v>
      </c>
      <c r="C2405" s="45" t="s">
        <v>5441</v>
      </c>
      <c r="D2405" s="45" t="s">
        <v>5445</v>
      </c>
      <c r="E2405" s="45" t="s">
        <v>5624</v>
      </c>
      <c r="F2405" s="45" t="s">
        <v>584</v>
      </c>
      <c r="G2405" s="237">
        <f t="shared" si="37"/>
        <v>0</v>
      </c>
    </row>
    <row r="2406" spans="1:7">
      <c r="A2406" s="45" t="s">
        <v>5625</v>
      </c>
      <c r="B2406" s="45" t="s">
        <v>5440</v>
      </c>
      <c r="C2406" s="45" t="s">
        <v>5441</v>
      </c>
      <c r="D2406" s="45" t="s">
        <v>5445</v>
      </c>
      <c r="E2406" s="45" t="s">
        <v>5626</v>
      </c>
      <c r="F2406" s="45" t="s">
        <v>584</v>
      </c>
      <c r="G2406" s="237">
        <f t="shared" si="37"/>
        <v>0</v>
      </c>
    </row>
    <row r="2407" spans="1:7">
      <c r="A2407" s="45" t="s">
        <v>5627</v>
      </c>
      <c r="B2407" s="45" t="s">
        <v>5440</v>
      </c>
      <c r="C2407" s="45" t="s">
        <v>5441</v>
      </c>
      <c r="D2407" s="45" t="s">
        <v>5445</v>
      </c>
      <c r="E2407" s="45" t="s">
        <v>5628</v>
      </c>
      <c r="F2407" s="45" t="s">
        <v>584</v>
      </c>
      <c r="G2407" s="237">
        <f t="shared" si="37"/>
        <v>0</v>
      </c>
    </row>
    <row r="2408" spans="1:7">
      <c r="A2408" s="45" t="s">
        <v>5627</v>
      </c>
      <c r="B2408" s="45" t="s">
        <v>5440</v>
      </c>
      <c r="C2408" s="45" t="s">
        <v>5441</v>
      </c>
      <c r="D2408" s="45" t="s">
        <v>5445</v>
      </c>
      <c r="E2408" s="45" t="s">
        <v>5629</v>
      </c>
      <c r="F2408" s="45" t="s">
        <v>584</v>
      </c>
      <c r="G2408" s="237">
        <f t="shared" si="37"/>
        <v>0</v>
      </c>
    </row>
    <row r="2409" spans="1:7">
      <c r="A2409" s="45" t="s">
        <v>5630</v>
      </c>
      <c r="B2409" s="45" t="s">
        <v>5440</v>
      </c>
      <c r="C2409" s="45" t="s">
        <v>5441</v>
      </c>
      <c r="D2409" s="45" t="s">
        <v>5445</v>
      </c>
      <c r="E2409" s="45" t="s">
        <v>5631</v>
      </c>
      <c r="F2409" s="45" t="s">
        <v>584</v>
      </c>
      <c r="G2409" s="237">
        <f t="shared" si="37"/>
        <v>0</v>
      </c>
    </row>
    <row r="2410" spans="1:7">
      <c r="A2410" s="45" t="s">
        <v>3413</v>
      </c>
      <c r="B2410" s="45" t="s">
        <v>5440</v>
      </c>
      <c r="C2410" s="45" t="s">
        <v>5441</v>
      </c>
      <c r="D2410" s="45" t="s">
        <v>5445</v>
      </c>
      <c r="E2410" s="45" t="s">
        <v>5632</v>
      </c>
      <c r="F2410" s="45" t="s">
        <v>584</v>
      </c>
      <c r="G2410" s="237">
        <f t="shared" si="37"/>
        <v>0</v>
      </c>
    </row>
    <row r="2411" spans="1:7">
      <c r="A2411" s="45" t="s">
        <v>5633</v>
      </c>
      <c r="B2411" s="45" t="s">
        <v>5440</v>
      </c>
      <c r="C2411" s="45" t="s">
        <v>5441</v>
      </c>
      <c r="D2411" s="45" t="s">
        <v>5445</v>
      </c>
      <c r="E2411" s="45" t="s">
        <v>5634</v>
      </c>
      <c r="F2411" s="45" t="s">
        <v>584</v>
      </c>
      <c r="G2411" s="237">
        <f t="shared" si="37"/>
        <v>0</v>
      </c>
    </row>
    <row r="2412" spans="1:7">
      <c r="A2412" s="45" t="s">
        <v>5635</v>
      </c>
      <c r="B2412" s="45" t="s">
        <v>5440</v>
      </c>
      <c r="C2412" s="45" t="s">
        <v>5441</v>
      </c>
      <c r="D2412" s="45" t="s">
        <v>5445</v>
      </c>
      <c r="E2412" s="45" t="s">
        <v>5636</v>
      </c>
      <c r="F2412" s="45" t="s">
        <v>584</v>
      </c>
      <c r="G2412" s="237">
        <f t="shared" si="37"/>
        <v>0</v>
      </c>
    </row>
    <row r="2413" spans="1:7">
      <c r="A2413" s="45" t="s">
        <v>1717</v>
      </c>
      <c r="B2413" s="45" t="s">
        <v>5440</v>
      </c>
      <c r="C2413" s="45" t="s">
        <v>5441</v>
      </c>
      <c r="D2413" s="45" t="s">
        <v>5445</v>
      </c>
      <c r="E2413" s="45" t="s">
        <v>5637</v>
      </c>
      <c r="F2413" s="45" t="s">
        <v>584</v>
      </c>
      <c r="G2413" s="237">
        <f t="shared" si="37"/>
        <v>0</v>
      </c>
    </row>
    <row r="2414" spans="1:7">
      <c r="A2414" s="45" t="s">
        <v>5638</v>
      </c>
      <c r="B2414" s="45" t="s">
        <v>5440</v>
      </c>
      <c r="C2414" s="45" t="s">
        <v>5441</v>
      </c>
      <c r="D2414" s="45" t="s">
        <v>5445</v>
      </c>
      <c r="E2414" s="45" t="s">
        <v>5639</v>
      </c>
      <c r="F2414" s="45" t="s">
        <v>584</v>
      </c>
      <c r="G2414" s="237">
        <f t="shared" si="37"/>
        <v>0</v>
      </c>
    </row>
    <row r="2415" spans="1:7">
      <c r="A2415" s="45" t="s">
        <v>5640</v>
      </c>
      <c r="B2415" s="45" t="s">
        <v>5440</v>
      </c>
      <c r="C2415" s="45" t="s">
        <v>5441</v>
      </c>
      <c r="D2415" s="45" t="s">
        <v>5445</v>
      </c>
      <c r="E2415" s="45" t="s">
        <v>5641</v>
      </c>
      <c r="F2415" s="45" t="s">
        <v>584</v>
      </c>
      <c r="G2415" s="237">
        <f t="shared" si="37"/>
        <v>0</v>
      </c>
    </row>
    <row r="2416" spans="1:7">
      <c r="A2416" s="45" t="s">
        <v>5642</v>
      </c>
      <c r="B2416" s="45" t="s">
        <v>5440</v>
      </c>
      <c r="C2416" s="45" t="s">
        <v>5441</v>
      </c>
      <c r="D2416" s="45" t="s">
        <v>5445</v>
      </c>
      <c r="E2416" s="45" t="s">
        <v>5643</v>
      </c>
      <c r="F2416" s="45" t="s">
        <v>584</v>
      </c>
      <c r="G2416" s="237">
        <f t="shared" si="37"/>
        <v>0</v>
      </c>
    </row>
    <row r="2417" spans="1:7">
      <c r="A2417" s="45" t="s">
        <v>5644</v>
      </c>
      <c r="B2417" s="45" t="s">
        <v>5440</v>
      </c>
      <c r="C2417" s="45" t="s">
        <v>5441</v>
      </c>
      <c r="D2417" s="45" t="s">
        <v>5445</v>
      </c>
      <c r="E2417" s="45" t="s">
        <v>5645</v>
      </c>
      <c r="F2417" s="45" t="s">
        <v>584</v>
      </c>
      <c r="G2417" s="237">
        <f t="shared" si="37"/>
        <v>0</v>
      </c>
    </row>
    <row r="2418" spans="1:7">
      <c r="A2418" s="45" t="s">
        <v>5646</v>
      </c>
      <c r="B2418" s="45" t="s">
        <v>5440</v>
      </c>
      <c r="C2418" s="45" t="s">
        <v>5441</v>
      </c>
      <c r="D2418" s="45" t="s">
        <v>5445</v>
      </c>
      <c r="E2418" s="45" t="s">
        <v>5647</v>
      </c>
      <c r="F2418" s="45" t="s">
        <v>584</v>
      </c>
      <c r="G2418" s="237">
        <f t="shared" si="37"/>
        <v>0</v>
      </c>
    </row>
    <row r="2419" spans="1:7">
      <c r="A2419" s="45" t="s">
        <v>5648</v>
      </c>
      <c r="B2419" s="45" t="s">
        <v>5440</v>
      </c>
      <c r="C2419" s="45" t="s">
        <v>5441</v>
      </c>
      <c r="D2419" s="45" t="s">
        <v>5445</v>
      </c>
      <c r="E2419" s="45" t="s">
        <v>5649</v>
      </c>
      <c r="F2419" s="45" t="s">
        <v>584</v>
      </c>
      <c r="G2419" s="237">
        <f t="shared" si="37"/>
        <v>0</v>
      </c>
    </row>
    <row r="2420" spans="1:7">
      <c r="A2420" s="45" t="s">
        <v>5650</v>
      </c>
      <c r="B2420" s="45" t="s">
        <v>5440</v>
      </c>
      <c r="C2420" s="45" t="s">
        <v>5441</v>
      </c>
      <c r="D2420" s="45" t="s">
        <v>5445</v>
      </c>
      <c r="E2420" s="45" t="s">
        <v>5651</v>
      </c>
      <c r="F2420" s="45" t="s">
        <v>584</v>
      </c>
      <c r="G2420" s="237">
        <f t="shared" si="37"/>
        <v>0</v>
      </c>
    </row>
    <row r="2421" spans="1:7">
      <c r="A2421" s="45" t="s">
        <v>5652</v>
      </c>
      <c r="B2421" s="45" t="s">
        <v>5440</v>
      </c>
      <c r="C2421" s="45" t="s">
        <v>5441</v>
      </c>
      <c r="D2421" s="45" t="s">
        <v>5445</v>
      </c>
      <c r="E2421" s="45" t="s">
        <v>5653</v>
      </c>
      <c r="F2421" s="45" t="s">
        <v>584</v>
      </c>
      <c r="G2421" s="237">
        <f t="shared" si="37"/>
        <v>0</v>
      </c>
    </row>
    <row r="2422" spans="1:7">
      <c r="A2422" s="45" t="s">
        <v>5654</v>
      </c>
      <c r="B2422" s="45" t="s">
        <v>5440</v>
      </c>
      <c r="C2422" s="45" t="s">
        <v>5441</v>
      </c>
      <c r="D2422" s="45" t="s">
        <v>5445</v>
      </c>
      <c r="E2422" s="45" t="s">
        <v>5655</v>
      </c>
      <c r="F2422" s="45" t="s">
        <v>584</v>
      </c>
      <c r="G2422" s="237">
        <f t="shared" si="37"/>
        <v>0</v>
      </c>
    </row>
    <row r="2423" spans="1:7">
      <c r="A2423" s="45" t="s">
        <v>5656</v>
      </c>
      <c r="B2423" s="45" t="s">
        <v>5440</v>
      </c>
      <c r="C2423" s="45" t="s">
        <v>5441</v>
      </c>
      <c r="D2423" s="45" t="s">
        <v>5445</v>
      </c>
      <c r="E2423" s="45" t="s">
        <v>5657</v>
      </c>
      <c r="F2423" s="45" t="s">
        <v>584</v>
      </c>
      <c r="G2423" s="237">
        <f t="shared" si="37"/>
        <v>0</v>
      </c>
    </row>
    <row r="2424" spans="1:7">
      <c r="A2424" s="45" t="s">
        <v>5658</v>
      </c>
      <c r="B2424" s="45" t="s">
        <v>5440</v>
      </c>
      <c r="C2424" s="45" t="s">
        <v>5441</v>
      </c>
      <c r="D2424" s="45" t="s">
        <v>5445</v>
      </c>
      <c r="E2424" s="45" t="s">
        <v>5659</v>
      </c>
      <c r="F2424" s="45" t="s">
        <v>584</v>
      </c>
      <c r="G2424" s="237">
        <f t="shared" si="37"/>
        <v>0</v>
      </c>
    </row>
    <row r="2425" spans="1:7">
      <c r="A2425" s="45" t="s">
        <v>5660</v>
      </c>
      <c r="B2425" s="45" t="s">
        <v>5440</v>
      </c>
      <c r="C2425" s="45" t="s">
        <v>5441</v>
      </c>
      <c r="D2425" s="45" t="s">
        <v>5445</v>
      </c>
      <c r="E2425" s="45" t="s">
        <v>5661</v>
      </c>
      <c r="F2425" s="45" t="s">
        <v>584</v>
      </c>
      <c r="G2425" s="237">
        <f t="shared" si="37"/>
        <v>0</v>
      </c>
    </row>
    <row r="2426" spans="1:7">
      <c r="A2426" s="45" t="s">
        <v>5662</v>
      </c>
      <c r="B2426" s="45" t="s">
        <v>5440</v>
      </c>
      <c r="C2426" s="45" t="s">
        <v>5441</v>
      </c>
      <c r="D2426" s="45" t="s">
        <v>5445</v>
      </c>
      <c r="E2426" s="45" t="s">
        <v>5663</v>
      </c>
      <c r="F2426" s="45" t="s">
        <v>584</v>
      </c>
      <c r="G2426" s="237">
        <f t="shared" si="37"/>
        <v>0</v>
      </c>
    </row>
    <row r="2427" spans="1:7">
      <c r="A2427" s="45" t="s">
        <v>5664</v>
      </c>
      <c r="B2427" s="45" t="s">
        <v>5440</v>
      </c>
      <c r="C2427" s="45" t="s">
        <v>5441</v>
      </c>
      <c r="D2427" s="45" t="s">
        <v>5445</v>
      </c>
      <c r="E2427" s="45" t="s">
        <v>5665</v>
      </c>
      <c r="F2427" s="45" t="s">
        <v>584</v>
      </c>
      <c r="G2427" s="237">
        <f t="shared" si="37"/>
        <v>0</v>
      </c>
    </row>
    <row r="2428" spans="1:7">
      <c r="A2428" s="45" t="s">
        <v>3283</v>
      </c>
      <c r="B2428" s="45" t="s">
        <v>5440</v>
      </c>
      <c r="C2428" s="45" t="s">
        <v>5441</v>
      </c>
      <c r="D2428" s="45" t="s">
        <v>5445</v>
      </c>
      <c r="E2428" s="45" t="s">
        <v>5666</v>
      </c>
      <c r="F2428" s="45" t="s">
        <v>584</v>
      </c>
      <c r="G2428" s="237">
        <f t="shared" si="37"/>
        <v>0</v>
      </c>
    </row>
    <row r="2429" spans="1:7">
      <c r="A2429" s="45" t="s">
        <v>5667</v>
      </c>
      <c r="B2429" s="45" t="s">
        <v>5440</v>
      </c>
      <c r="C2429" s="45" t="s">
        <v>5441</v>
      </c>
      <c r="D2429" s="45" t="s">
        <v>5445</v>
      </c>
      <c r="E2429" s="45" t="s">
        <v>5668</v>
      </c>
      <c r="F2429" s="45" t="s">
        <v>584</v>
      </c>
      <c r="G2429" s="237">
        <f t="shared" si="37"/>
        <v>0</v>
      </c>
    </row>
    <row r="2430" spans="1:7">
      <c r="A2430" s="45" t="s">
        <v>5669</v>
      </c>
      <c r="B2430" s="45" t="s">
        <v>5440</v>
      </c>
      <c r="C2430" s="45" t="s">
        <v>5441</v>
      </c>
      <c r="D2430" s="45" t="s">
        <v>5445</v>
      </c>
      <c r="E2430" s="45" t="s">
        <v>5670</v>
      </c>
      <c r="F2430" s="45" t="s">
        <v>584</v>
      </c>
      <c r="G2430" s="237">
        <f t="shared" si="37"/>
        <v>0</v>
      </c>
    </row>
    <row r="2431" spans="1:7">
      <c r="A2431" s="45" t="s">
        <v>5671</v>
      </c>
      <c r="B2431" s="45" t="s">
        <v>5440</v>
      </c>
      <c r="C2431" s="45" t="s">
        <v>5441</v>
      </c>
      <c r="D2431" s="45" t="s">
        <v>5445</v>
      </c>
      <c r="E2431" s="45" t="s">
        <v>5672</v>
      </c>
      <c r="F2431" s="45" t="s">
        <v>584</v>
      </c>
      <c r="G2431" s="237">
        <f t="shared" si="37"/>
        <v>0</v>
      </c>
    </row>
    <row r="2432" spans="1:7">
      <c r="A2432" s="45" t="s">
        <v>5673</v>
      </c>
      <c r="B2432" s="45" t="s">
        <v>5440</v>
      </c>
      <c r="C2432" s="45" t="s">
        <v>5441</v>
      </c>
      <c r="D2432" s="45" t="s">
        <v>5445</v>
      </c>
      <c r="E2432" s="45" t="s">
        <v>5674</v>
      </c>
      <c r="F2432" s="45" t="s">
        <v>584</v>
      </c>
      <c r="G2432" s="237">
        <f t="shared" si="37"/>
        <v>0</v>
      </c>
    </row>
    <row r="2433" spans="1:7">
      <c r="A2433" s="45" t="s">
        <v>5675</v>
      </c>
      <c r="B2433" s="45" t="s">
        <v>5440</v>
      </c>
      <c r="C2433" s="45" t="s">
        <v>5441</v>
      </c>
      <c r="D2433" s="45" t="s">
        <v>5445</v>
      </c>
      <c r="E2433" s="45" t="s">
        <v>5676</v>
      </c>
      <c r="F2433" s="45" t="s">
        <v>584</v>
      </c>
      <c r="G2433" s="237">
        <f t="shared" si="37"/>
        <v>0</v>
      </c>
    </row>
    <row r="2434" spans="1:7">
      <c r="A2434" s="45" t="s">
        <v>5677</v>
      </c>
      <c r="B2434" s="45" t="s">
        <v>5440</v>
      </c>
      <c r="C2434" s="45" t="s">
        <v>5441</v>
      </c>
      <c r="D2434" s="45" t="s">
        <v>5445</v>
      </c>
      <c r="E2434" s="45" t="s">
        <v>5678</v>
      </c>
      <c r="F2434" s="45" t="s">
        <v>584</v>
      </c>
      <c r="G2434" s="237">
        <f t="shared" ref="G2434:G2497" si="38">IF(ISNA(MATCH(E2434,List04_oktmo_np_range,0)),0,1)</f>
        <v>0</v>
      </c>
    </row>
    <row r="2435" spans="1:7">
      <c r="A2435" s="45" t="s">
        <v>5679</v>
      </c>
      <c r="B2435" s="45" t="s">
        <v>5440</v>
      </c>
      <c r="C2435" s="45" t="s">
        <v>5441</v>
      </c>
      <c r="D2435" s="45" t="s">
        <v>5445</v>
      </c>
      <c r="E2435" s="45" t="s">
        <v>5680</v>
      </c>
      <c r="F2435" s="45" t="s">
        <v>584</v>
      </c>
      <c r="G2435" s="237">
        <f t="shared" si="38"/>
        <v>0</v>
      </c>
    </row>
    <row r="2436" spans="1:7">
      <c r="A2436" s="45" t="s">
        <v>5681</v>
      </c>
      <c r="B2436" s="45" t="s">
        <v>5440</v>
      </c>
      <c r="C2436" s="45" t="s">
        <v>5441</v>
      </c>
      <c r="D2436" s="45" t="s">
        <v>5445</v>
      </c>
      <c r="E2436" s="45" t="s">
        <v>5682</v>
      </c>
      <c r="F2436" s="45" t="s">
        <v>584</v>
      </c>
      <c r="G2436" s="237">
        <f t="shared" si="38"/>
        <v>0</v>
      </c>
    </row>
    <row r="2437" spans="1:7">
      <c r="A2437" s="45" t="s">
        <v>5683</v>
      </c>
      <c r="B2437" s="45" t="s">
        <v>5440</v>
      </c>
      <c r="C2437" s="45" t="s">
        <v>5441</v>
      </c>
      <c r="D2437" s="45" t="s">
        <v>5445</v>
      </c>
      <c r="E2437" s="45" t="s">
        <v>5684</v>
      </c>
      <c r="F2437" s="45" t="s">
        <v>584</v>
      </c>
      <c r="G2437" s="237">
        <f t="shared" si="38"/>
        <v>0</v>
      </c>
    </row>
    <row r="2438" spans="1:7">
      <c r="A2438" s="45" t="s">
        <v>5685</v>
      </c>
      <c r="B2438" s="45" t="s">
        <v>5440</v>
      </c>
      <c r="C2438" s="45" t="s">
        <v>5441</v>
      </c>
      <c r="D2438" s="45" t="s">
        <v>5445</v>
      </c>
      <c r="E2438" s="45" t="s">
        <v>5686</v>
      </c>
      <c r="F2438" s="45" t="s">
        <v>584</v>
      </c>
      <c r="G2438" s="237">
        <f t="shared" si="38"/>
        <v>0</v>
      </c>
    </row>
    <row r="2439" spans="1:7">
      <c r="A2439" s="45" t="s">
        <v>5687</v>
      </c>
      <c r="B2439" s="45" t="s">
        <v>5440</v>
      </c>
      <c r="C2439" s="45" t="s">
        <v>5441</v>
      </c>
      <c r="D2439" s="45" t="s">
        <v>5445</v>
      </c>
      <c r="E2439" s="45" t="s">
        <v>5688</v>
      </c>
      <c r="F2439" s="45" t="s">
        <v>584</v>
      </c>
      <c r="G2439" s="237">
        <f t="shared" si="38"/>
        <v>0</v>
      </c>
    </row>
    <row r="2440" spans="1:7">
      <c r="A2440" s="45" t="s">
        <v>5096</v>
      </c>
      <c r="B2440" s="45" t="s">
        <v>5440</v>
      </c>
      <c r="C2440" s="45" t="s">
        <v>5441</v>
      </c>
      <c r="D2440" s="45" t="s">
        <v>5445</v>
      </c>
      <c r="E2440" s="45" t="s">
        <v>5689</v>
      </c>
      <c r="F2440" s="45" t="s">
        <v>584</v>
      </c>
      <c r="G2440" s="237">
        <f t="shared" si="38"/>
        <v>0</v>
      </c>
    </row>
    <row r="2441" spans="1:7">
      <c r="A2441" s="45" t="s">
        <v>5690</v>
      </c>
      <c r="B2441" s="45" t="s">
        <v>5440</v>
      </c>
      <c r="C2441" s="45" t="s">
        <v>5441</v>
      </c>
      <c r="D2441" s="45" t="s">
        <v>5445</v>
      </c>
      <c r="E2441" s="45" t="s">
        <v>5691</v>
      </c>
      <c r="F2441" s="45" t="s">
        <v>584</v>
      </c>
      <c r="G2441" s="237">
        <f t="shared" si="38"/>
        <v>0</v>
      </c>
    </row>
    <row r="2442" spans="1:7">
      <c r="A2442" s="45" t="s">
        <v>5692</v>
      </c>
      <c r="B2442" s="45" t="s">
        <v>5440</v>
      </c>
      <c r="C2442" s="45" t="s">
        <v>5441</v>
      </c>
      <c r="D2442" s="45" t="s">
        <v>5445</v>
      </c>
      <c r="E2442" s="45" t="s">
        <v>5693</v>
      </c>
      <c r="F2442" s="45" t="s">
        <v>584</v>
      </c>
      <c r="G2442" s="237">
        <f t="shared" si="38"/>
        <v>0</v>
      </c>
    </row>
    <row r="2443" spans="1:7">
      <c r="A2443" s="45" t="s">
        <v>5694</v>
      </c>
      <c r="B2443" s="45" t="s">
        <v>5440</v>
      </c>
      <c r="C2443" s="45" t="s">
        <v>5441</v>
      </c>
      <c r="D2443" s="45" t="s">
        <v>5445</v>
      </c>
      <c r="E2443" s="45" t="s">
        <v>5695</v>
      </c>
      <c r="F2443" s="45" t="s">
        <v>584</v>
      </c>
      <c r="G2443" s="237">
        <f t="shared" si="38"/>
        <v>0</v>
      </c>
    </row>
    <row r="2444" spans="1:7">
      <c r="A2444" s="45" t="s">
        <v>5696</v>
      </c>
      <c r="B2444" s="45" t="s">
        <v>5440</v>
      </c>
      <c r="C2444" s="45" t="s">
        <v>5441</v>
      </c>
      <c r="D2444" s="45" t="s">
        <v>5445</v>
      </c>
      <c r="E2444" s="45" t="s">
        <v>5697</v>
      </c>
      <c r="F2444" s="45" t="s">
        <v>584</v>
      </c>
      <c r="G2444" s="237">
        <f t="shared" si="38"/>
        <v>0</v>
      </c>
    </row>
    <row r="2445" spans="1:7">
      <c r="A2445" s="45" t="s">
        <v>5698</v>
      </c>
      <c r="B2445" s="45" t="s">
        <v>5440</v>
      </c>
      <c r="C2445" s="45" t="s">
        <v>5441</v>
      </c>
      <c r="D2445" s="45" t="s">
        <v>5445</v>
      </c>
      <c r="E2445" s="45" t="s">
        <v>5699</v>
      </c>
      <c r="F2445" s="45" t="s">
        <v>584</v>
      </c>
      <c r="G2445" s="237">
        <f t="shared" si="38"/>
        <v>0</v>
      </c>
    </row>
    <row r="2446" spans="1:7">
      <c r="A2446" s="45" t="s">
        <v>5700</v>
      </c>
      <c r="B2446" s="45" t="s">
        <v>5440</v>
      </c>
      <c r="C2446" s="45" t="s">
        <v>5441</v>
      </c>
      <c r="D2446" s="45" t="s">
        <v>5445</v>
      </c>
      <c r="E2446" s="45" t="s">
        <v>5701</v>
      </c>
      <c r="F2446" s="45" t="s">
        <v>584</v>
      </c>
      <c r="G2446" s="237">
        <f t="shared" si="38"/>
        <v>0</v>
      </c>
    </row>
    <row r="2447" spans="1:7">
      <c r="A2447" s="45" t="s">
        <v>5347</v>
      </c>
      <c r="B2447" s="45" t="s">
        <v>5440</v>
      </c>
      <c r="C2447" s="45" t="s">
        <v>5441</v>
      </c>
      <c r="D2447" s="45" t="s">
        <v>5445</v>
      </c>
      <c r="E2447" s="45" t="s">
        <v>5702</v>
      </c>
      <c r="F2447" s="45" t="s">
        <v>584</v>
      </c>
      <c r="G2447" s="237">
        <f t="shared" si="38"/>
        <v>0</v>
      </c>
    </row>
    <row r="2448" spans="1:7">
      <c r="A2448" s="45" t="s">
        <v>5703</v>
      </c>
      <c r="B2448" s="45" t="s">
        <v>5440</v>
      </c>
      <c r="C2448" s="45" t="s">
        <v>5441</v>
      </c>
      <c r="D2448" s="45" t="s">
        <v>5445</v>
      </c>
      <c r="E2448" s="45" t="s">
        <v>5704</v>
      </c>
      <c r="F2448" s="45" t="s">
        <v>584</v>
      </c>
      <c r="G2448" s="237">
        <f t="shared" si="38"/>
        <v>0</v>
      </c>
    </row>
    <row r="2449" spans="1:7">
      <c r="A2449" s="45" t="s">
        <v>5705</v>
      </c>
      <c r="B2449" s="45" t="s">
        <v>5440</v>
      </c>
      <c r="C2449" s="45" t="s">
        <v>5441</v>
      </c>
      <c r="D2449" s="45" t="s">
        <v>5445</v>
      </c>
      <c r="E2449" s="45" t="s">
        <v>5706</v>
      </c>
      <c r="F2449" s="45" t="s">
        <v>584</v>
      </c>
      <c r="G2449" s="237">
        <f t="shared" si="38"/>
        <v>0</v>
      </c>
    </row>
    <row r="2450" spans="1:7">
      <c r="A2450" s="45" t="s">
        <v>5707</v>
      </c>
      <c r="B2450" s="45" t="s">
        <v>5440</v>
      </c>
      <c r="C2450" s="45" t="s">
        <v>5441</v>
      </c>
      <c r="D2450" s="45" t="s">
        <v>5445</v>
      </c>
      <c r="E2450" s="45" t="s">
        <v>5708</v>
      </c>
      <c r="F2450" s="45" t="s">
        <v>584</v>
      </c>
      <c r="G2450" s="237">
        <f t="shared" si="38"/>
        <v>0</v>
      </c>
    </row>
    <row r="2451" spans="1:7">
      <c r="A2451" s="45" t="s">
        <v>5709</v>
      </c>
      <c r="B2451" s="45" t="s">
        <v>5440</v>
      </c>
      <c r="C2451" s="45" t="s">
        <v>5441</v>
      </c>
      <c r="D2451" s="45" t="s">
        <v>5445</v>
      </c>
      <c r="E2451" s="45" t="s">
        <v>5710</v>
      </c>
      <c r="F2451" s="45" t="s">
        <v>584</v>
      </c>
      <c r="G2451" s="237">
        <f t="shared" si="38"/>
        <v>0</v>
      </c>
    </row>
    <row r="2452" spans="1:7">
      <c r="A2452" s="45" t="s">
        <v>5711</v>
      </c>
      <c r="B2452" s="45" t="s">
        <v>5440</v>
      </c>
      <c r="C2452" s="45" t="s">
        <v>5441</v>
      </c>
      <c r="D2452" s="45" t="s">
        <v>5445</v>
      </c>
      <c r="E2452" s="45" t="s">
        <v>5712</v>
      </c>
      <c r="F2452" s="45" t="s">
        <v>584</v>
      </c>
      <c r="G2452" s="237">
        <f t="shared" si="38"/>
        <v>0</v>
      </c>
    </row>
    <row r="2453" spans="1:7">
      <c r="A2453" s="45" t="s">
        <v>5713</v>
      </c>
      <c r="B2453" s="45" t="s">
        <v>5440</v>
      </c>
      <c r="C2453" s="45" t="s">
        <v>5441</v>
      </c>
      <c r="D2453" s="45" t="s">
        <v>5445</v>
      </c>
      <c r="E2453" s="45" t="s">
        <v>5714</v>
      </c>
      <c r="F2453" s="45" t="s">
        <v>584</v>
      </c>
      <c r="G2453" s="237">
        <f t="shared" si="38"/>
        <v>0</v>
      </c>
    </row>
    <row r="2454" spans="1:7">
      <c r="A2454" s="45" t="s">
        <v>5240</v>
      </c>
      <c r="B2454" s="45" t="s">
        <v>5440</v>
      </c>
      <c r="C2454" s="45" t="s">
        <v>5441</v>
      </c>
      <c r="D2454" s="45" t="s">
        <v>5445</v>
      </c>
      <c r="E2454" s="45" t="s">
        <v>5715</v>
      </c>
      <c r="F2454" s="45" t="s">
        <v>584</v>
      </c>
      <c r="G2454" s="237">
        <f t="shared" si="38"/>
        <v>0</v>
      </c>
    </row>
    <row r="2455" spans="1:7">
      <c r="A2455" s="45" t="s">
        <v>5716</v>
      </c>
      <c r="B2455" s="45" t="s">
        <v>5440</v>
      </c>
      <c r="C2455" s="45" t="s">
        <v>5441</v>
      </c>
      <c r="D2455" s="45" t="s">
        <v>5445</v>
      </c>
      <c r="E2455" s="45" t="s">
        <v>5717</v>
      </c>
      <c r="F2455" s="45" t="s">
        <v>584</v>
      </c>
      <c r="G2455" s="237">
        <f t="shared" si="38"/>
        <v>0</v>
      </c>
    </row>
    <row r="2456" spans="1:7">
      <c r="A2456" s="45" t="s">
        <v>1548</v>
      </c>
      <c r="B2456" s="45" t="s">
        <v>5440</v>
      </c>
      <c r="C2456" s="45" t="s">
        <v>5441</v>
      </c>
      <c r="D2456" s="45" t="s">
        <v>5445</v>
      </c>
      <c r="E2456" s="45" t="s">
        <v>5718</v>
      </c>
      <c r="F2456" s="45" t="s">
        <v>584</v>
      </c>
      <c r="G2456" s="237">
        <f t="shared" si="38"/>
        <v>0</v>
      </c>
    </row>
    <row r="2457" spans="1:7">
      <c r="A2457" s="45" t="s">
        <v>5719</v>
      </c>
      <c r="B2457" s="45" t="s">
        <v>5440</v>
      </c>
      <c r="C2457" s="45" t="s">
        <v>5441</v>
      </c>
      <c r="D2457" s="45" t="s">
        <v>5445</v>
      </c>
      <c r="E2457" s="45" t="s">
        <v>5720</v>
      </c>
      <c r="F2457" s="45" t="s">
        <v>584</v>
      </c>
      <c r="G2457" s="237">
        <f t="shared" si="38"/>
        <v>0</v>
      </c>
    </row>
    <row r="2458" spans="1:7">
      <c r="A2458" s="45" t="s">
        <v>5721</v>
      </c>
      <c r="B2458" s="45" t="s">
        <v>5440</v>
      </c>
      <c r="C2458" s="45" t="s">
        <v>5441</v>
      </c>
      <c r="D2458" s="45" t="s">
        <v>5445</v>
      </c>
      <c r="E2458" s="45" t="s">
        <v>5722</v>
      </c>
      <c r="F2458" s="45" t="s">
        <v>584</v>
      </c>
      <c r="G2458" s="237">
        <f t="shared" si="38"/>
        <v>0</v>
      </c>
    </row>
    <row r="2459" spans="1:7">
      <c r="A2459" s="45" t="s">
        <v>5723</v>
      </c>
      <c r="B2459" s="45" t="s">
        <v>5440</v>
      </c>
      <c r="C2459" s="45" t="s">
        <v>5441</v>
      </c>
      <c r="D2459" s="45" t="s">
        <v>5445</v>
      </c>
      <c r="E2459" s="45" t="s">
        <v>5724</v>
      </c>
      <c r="F2459" s="45" t="s">
        <v>584</v>
      </c>
      <c r="G2459" s="237">
        <f t="shared" si="38"/>
        <v>0</v>
      </c>
    </row>
    <row r="2460" spans="1:7">
      <c r="A2460" s="45" t="s">
        <v>5725</v>
      </c>
      <c r="B2460" s="45" t="s">
        <v>5440</v>
      </c>
      <c r="C2460" s="45" t="s">
        <v>5441</v>
      </c>
      <c r="D2460" s="45" t="s">
        <v>5445</v>
      </c>
      <c r="E2460" s="45" t="s">
        <v>5726</v>
      </c>
      <c r="F2460" s="45" t="s">
        <v>584</v>
      </c>
      <c r="G2460" s="237">
        <f t="shared" si="38"/>
        <v>0</v>
      </c>
    </row>
    <row r="2461" spans="1:7">
      <c r="A2461" s="45" t="s">
        <v>5727</v>
      </c>
      <c r="B2461" s="45" t="s">
        <v>5440</v>
      </c>
      <c r="C2461" s="45" t="s">
        <v>5441</v>
      </c>
      <c r="D2461" s="45" t="s">
        <v>5445</v>
      </c>
      <c r="E2461" s="45" t="s">
        <v>5728</v>
      </c>
      <c r="F2461" s="45" t="s">
        <v>584</v>
      </c>
      <c r="G2461" s="237">
        <f t="shared" si="38"/>
        <v>0</v>
      </c>
    </row>
    <row r="2462" spans="1:7">
      <c r="A2462" s="45" t="s">
        <v>5729</v>
      </c>
      <c r="B2462" s="45" t="s">
        <v>5440</v>
      </c>
      <c r="C2462" s="45" t="s">
        <v>5441</v>
      </c>
      <c r="D2462" s="45" t="s">
        <v>5445</v>
      </c>
      <c r="E2462" s="45" t="s">
        <v>5730</v>
      </c>
      <c r="F2462" s="45" t="s">
        <v>627</v>
      </c>
      <c r="G2462" s="237">
        <f t="shared" si="38"/>
        <v>0</v>
      </c>
    </row>
    <row r="2463" spans="1:7">
      <c r="A2463" s="45" t="s">
        <v>5731</v>
      </c>
      <c r="B2463" s="45" t="s">
        <v>5440</v>
      </c>
      <c r="C2463" s="45" t="s">
        <v>5441</v>
      </c>
      <c r="D2463" s="45" t="s">
        <v>5445</v>
      </c>
      <c r="E2463" s="45" t="s">
        <v>5732</v>
      </c>
      <c r="F2463" s="45" t="s">
        <v>627</v>
      </c>
      <c r="G2463" s="237">
        <f t="shared" si="38"/>
        <v>0</v>
      </c>
    </row>
    <row r="2464" spans="1:7">
      <c r="A2464" s="45" t="s">
        <v>5733</v>
      </c>
      <c r="B2464" s="45" t="s">
        <v>5440</v>
      </c>
      <c r="C2464" s="45" t="s">
        <v>5441</v>
      </c>
      <c r="D2464" s="45" t="s">
        <v>5445</v>
      </c>
      <c r="E2464" s="45" t="s">
        <v>5734</v>
      </c>
      <c r="F2464" s="45" t="s">
        <v>633</v>
      </c>
      <c r="G2464" s="237">
        <f t="shared" si="38"/>
        <v>0</v>
      </c>
    </row>
    <row r="2465" spans="1:7">
      <c r="A2465" s="45" t="s">
        <v>5735</v>
      </c>
      <c r="B2465" s="45" t="s">
        <v>5440</v>
      </c>
      <c r="C2465" s="45" t="s">
        <v>5441</v>
      </c>
      <c r="D2465" s="45" t="s">
        <v>5445</v>
      </c>
      <c r="E2465" s="45" t="s">
        <v>5736</v>
      </c>
      <c r="F2465" s="45" t="s">
        <v>633</v>
      </c>
      <c r="G2465" s="237">
        <f t="shared" si="38"/>
        <v>0</v>
      </c>
    </row>
    <row r="2466" spans="1:7">
      <c r="A2466" s="45" t="s">
        <v>5737</v>
      </c>
      <c r="B2466" s="45" t="s">
        <v>5440</v>
      </c>
      <c r="C2466" s="45" t="s">
        <v>5441</v>
      </c>
      <c r="D2466" s="45" t="s">
        <v>5445</v>
      </c>
      <c r="E2466" s="45" t="s">
        <v>5738</v>
      </c>
      <c r="F2466" s="45" t="s">
        <v>633</v>
      </c>
      <c r="G2466" s="237">
        <f t="shared" si="38"/>
        <v>0</v>
      </c>
    </row>
    <row r="2467" spans="1:7">
      <c r="A2467" s="45" t="s">
        <v>5739</v>
      </c>
      <c r="B2467" s="45" t="s">
        <v>5440</v>
      </c>
      <c r="C2467" s="45" t="s">
        <v>5441</v>
      </c>
      <c r="D2467" s="45" t="s">
        <v>5445</v>
      </c>
      <c r="E2467" s="45" t="s">
        <v>5740</v>
      </c>
      <c r="F2467" s="45" t="s">
        <v>633</v>
      </c>
      <c r="G2467" s="237">
        <f t="shared" si="38"/>
        <v>0</v>
      </c>
    </row>
    <row r="2468" spans="1:7">
      <c r="A2468" s="45" t="s">
        <v>5741</v>
      </c>
      <c r="B2468" s="45" t="s">
        <v>5440</v>
      </c>
      <c r="C2468" s="45" t="s">
        <v>5441</v>
      </c>
      <c r="D2468" s="45" t="s">
        <v>5445</v>
      </c>
      <c r="E2468" s="45" t="s">
        <v>5742</v>
      </c>
      <c r="F2468" s="45" t="s">
        <v>633</v>
      </c>
      <c r="G2468" s="237">
        <f t="shared" si="38"/>
        <v>0</v>
      </c>
    </row>
    <row r="2469" spans="1:7">
      <c r="A2469" s="45" t="s">
        <v>5743</v>
      </c>
      <c r="B2469" s="45" t="s">
        <v>5440</v>
      </c>
      <c r="C2469" s="45" t="s">
        <v>5441</v>
      </c>
      <c r="D2469" s="45" t="s">
        <v>5445</v>
      </c>
      <c r="E2469" s="45" t="s">
        <v>5744</v>
      </c>
      <c r="F2469" s="45" t="s">
        <v>633</v>
      </c>
      <c r="G2469" s="237">
        <f t="shared" si="38"/>
        <v>0</v>
      </c>
    </row>
    <row r="2470" spans="1:7">
      <c r="A2470" s="45" t="s">
        <v>5745</v>
      </c>
      <c r="B2470" s="45" t="s">
        <v>5440</v>
      </c>
      <c r="C2470" s="45" t="s">
        <v>5441</v>
      </c>
      <c r="D2470" s="45" t="s">
        <v>5445</v>
      </c>
      <c r="E2470" s="45" t="s">
        <v>5746</v>
      </c>
      <c r="F2470" s="45" t="s">
        <v>633</v>
      </c>
      <c r="G2470" s="237">
        <f t="shared" si="38"/>
        <v>0</v>
      </c>
    </row>
    <row r="2471" spans="1:7">
      <c r="A2471" s="45" t="s">
        <v>5750</v>
      </c>
      <c r="B2471" s="45" t="s">
        <v>5747</v>
      </c>
      <c r="C2471" s="45" t="s">
        <v>5748</v>
      </c>
      <c r="D2471" s="45" t="s">
        <v>5749</v>
      </c>
      <c r="E2471" s="45" t="s">
        <v>5751</v>
      </c>
      <c r="F2471" s="45" t="s">
        <v>584</v>
      </c>
      <c r="G2471" s="237">
        <f t="shared" si="38"/>
        <v>0</v>
      </c>
    </row>
    <row r="2472" spans="1:7">
      <c r="A2472" s="45" t="s">
        <v>5752</v>
      </c>
      <c r="B2472" s="45" t="s">
        <v>5747</v>
      </c>
      <c r="C2472" s="45" t="s">
        <v>5748</v>
      </c>
      <c r="D2472" s="45" t="s">
        <v>5749</v>
      </c>
      <c r="E2472" s="45" t="s">
        <v>5753</v>
      </c>
      <c r="F2472" s="45" t="s">
        <v>584</v>
      </c>
      <c r="G2472" s="237">
        <f t="shared" si="38"/>
        <v>0</v>
      </c>
    </row>
    <row r="2473" spans="1:7">
      <c r="A2473" s="45" t="s">
        <v>5754</v>
      </c>
      <c r="B2473" s="45" t="s">
        <v>5747</v>
      </c>
      <c r="C2473" s="45" t="s">
        <v>5748</v>
      </c>
      <c r="D2473" s="45" t="s">
        <v>5749</v>
      </c>
      <c r="E2473" s="45" t="s">
        <v>5755</v>
      </c>
      <c r="F2473" s="45" t="s">
        <v>584</v>
      </c>
      <c r="G2473" s="237">
        <f t="shared" si="38"/>
        <v>0</v>
      </c>
    </row>
    <row r="2474" spans="1:7">
      <c r="A2474" s="45" t="s">
        <v>5756</v>
      </c>
      <c r="B2474" s="45" t="s">
        <v>5747</v>
      </c>
      <c r="C2474" s="45" t="s">
        <v>5748</v>
      </c>
      <c r="D2474" s="45" t="s">
        <v>5749</v>
      </c>
      <c r="E2474" s="45" t="s">
        <v>5757</v>
      </c>
      <c r="F2474" s="45" t="s">
        <v>584</v>
      </c>
      <c r="G2474" s="237">
        <f t="shared" si="38"/>
        <v>0</v>
      </c>
    </row>
    <row r="2475" spans="1:7">
      <c r="A2475" s="45" t="s">
        <v>5758</v>
      </c>
      <c r="B2475" s="45" t="s">
        <v>5747</v>
      </c>
      <c r="C2475" s="45" t="s">
        <v>5748</v>
      </c>
      <c r="D2475" s="45" t="s">
        <v>5749</v>
      </c>
      <c r="E2475" s="45" t="s">
        <v>5759</v>
      </c>
      <c r="F2475" s="45" t="s">
        <v>584</v>
      </c>
      <c r="G2475" s="237">
        <f t="shared" si="38"/>
        <v>0</v>
      </c>
    </row>
    <row r="2476" spans="1:7">
      <c r="A2476" s="45" t="s">
        <v>5760</v>
      </c>
      <c r="B2476" s="45" t="s">
        <v>5747</v>
      </c>
      <c r="C2476" s="45" t="s">
        <v>5748</v>
      </c>
      <c r="D2476" s="45" t="s">
        <v>5749</v>
      </c>
      <c r="E2476" s="45" t="s">
        <v>5761</v>
      </c>
      <c r="F2476" s="45" t="s">
        <v>584</v>
      </c>
      <c r="G2476" s="237">
        <f t="shared" si="38"/>
        <v>0</v>
      </c>
    </row>
    <row r="2477" spans="1:7">
      <c r="A2477" s="45" t="s">
        <v>5762</v>
      </c>
      <c r="B2477" s="45" t="s">
        <v>5747</v>
      </c>
      <c r="C2477" s="45" t="s">
        <v>5748</v>
      </c>
      <c r="D2477" s="45" t="s">
        <v>5749</v>
      </c>
      <c r="E2477" s="45" t="s">
        <v>5763</v>
      </c>
      <c r="F2477" s="45" t="s">
        <v>584</v>
      </c>
      <c r="G2477" s="237">
        <f t="shared" si="38"/>
        <v>0</v>
      </c>
    </row>
    <row r="2478" spans="1:7">
      <c r="A2478" s="45" t="s">
        <v>5764</v>
      </c>
      <c r="B2478" s="45" t="s">
        <v>5747</v>
      </c>
      <c r="C2478" s="45" t="s">
        <v>5748</v>
      </c>
      <c r="D2478" s="45" t="s">
        <v>5749</v>
      </c>
      <c r="E2478" s="45" t="s">
        <v>5765</v>
      </c>
      <c r="F2478" s="45" t="s">
        <v>584</v>
      </c>
      <c r="G2478" s="237">
        <f t="shared" si="38"/>
        <v>0</v>
      </c>
    </row>
    <row r="2479" spans="1:7">
      <c r="A2479" s="45" t="s">
        <v>5766</v>
      </c>
      <c r="B2479" s="45" t="s">
        <v>5747</v>
      </c>
      <c r="C2479" s="45" t="s">
        <v>5748</v>
      </c>
      <c r="D2479" s="45" t="s">
        <v>5749</v>
      </c>
      <c r="E2479" s="45" t="s">
        <v>5767</v>
      </c>
      <c r="F2479" s="45" t="s">
        <v>584</v>
      </c>
      <c r="G2479" s="237">
        <f t="shared" si="38"/>
        <v>0</v>
      </c>
    </row>
    <row r="2480" spans="1:7">
      <c r="A2480" s="45" t="s">
        <v>5768</v>
      </c>
      <c r="B2480" s="45" t="s">
        <v>5747</v>
      </c>
      <c r="C2480" s="45" t="s">
        <v>5748</v>
      </c>
      <c r="D2480" s="45" t="s">
        <v>5749</v>
      </c>
      <c r="E2480" s="45" t="s">
        <v>5769</v>
      </c>
      <c r="F2480" s="45" t="s">
        <v>584</v>
      </c>
      <c r="G2480" s="237">
        <f t="shared" si="38"/>
        <v>0</v>
      </c>
    </row>
    <row r="2481" spans="1:7">
      <c r="A2481" s="45" t="s">
        <v>5770</v>
      </c>
      <c r="B2481" s="45" t="s">
        <v>5747</v>
      </c>
      <c r="C2481" s="45" t="s">
        <v>5748</v>
      </c>
      <c r="D2481" s="45" t="s">
        <v>5749</v>
      </c>
      <c r="E2481" s="45" t="s">
        <v>5771</v>
      </c>
      <c r="F2481" s="45" t="s">
        <v>584</v>
      </c>
      <c r="G2481" s="237">
        <f t="shared" si="38"/>
        <v>0</v>
      </c>
    </row>
    <row r="2482" spans="1:7">
      <c r="A2482" s="45" t="s">
        <v>5772</v>
      </c>
      <c r="B2482" s="45" t="s">
        <v>5747</v>
      </c>
      <c r="C2482" s="45" t="s">
        <v>5748</v>
      </c>
      <c r="D2482" s="45" t="s">
        <v>5749</v>
      </c>
      <c r="E2482" s="45" t="s">
        <v>5773</v>
      </c>
      <c r="F2482" s="45" t="s">
        <v>584</v>
      </c>
      <c r="G2482" s="237">
        <f t="shared" si="38"/>
        <v>0</v>
      </c>
    </row>
    <row r="2483" spans="1:7">
      <c r="A2483" s="45" t="s">
        <v>5774</v>
      </c>
      <c r="B2483" s="45" t="s">
        <v>5747</v>
      </c>
      <c r="C2483" s="45" t="s">
        <v>5748</v>
      </c>
      <c r="D2483" s="45" t="s">
        <v>5749</v>
      </c>
      <c r="E2483" s="45" t="s">
        <v>5775</v>
      </c>
      <c r="F2483" s="45" t="s">
        <v>584</v>
      </c>
      <c r="G2483" s="237">
        <f t="shared" si="38"/>
        <v>0</v>
      </c>
    </row>
    <row r="2484" spans="1:7">
      <c r="A2484" s="45" t="s">
        <v>5776</v>
      </c>
      <c r="B2484" s="45" t="s">
        <v>5747</v>
      </c>
      <c r="C2484" s="45" t="s">
        <v>5748</v>
      </c>
      <c r="D2484" s="45" t="s">
        <v>5749</v>
      </c>
      <c r="E2484" s="45" t="s">
        <v>5777</v>
      </c>
      <c r="F2484" s="45" t="s">
        <v>584</v>
      </c>
      <c r="G2484" s="237">
        <f t="shared" si="38"/>
        <v>0</v>
      </c>
    </row>
    <row r="2485" spans="1:7">
      <c r="A2485" s="45" t="s">
        <v>5778</v>
      </c>
      <c r="B2485" s="45" t="s">
        <v>5747</v>
      </c>
      <c r="C2485" s="45" t="s">
        <v>5748</v>
      </c>
      <c r="D2485" s="45" t="s">
        <v>5749</v>
      </c>
      <c r="E2485" s="45" t="s">
        <v>5779</v>
      </c>
      <c r="F2485" s="45" t="s">
        <v>584</v>
      </c>
      <c r="G2485" s="237">
        <f t="shared" si="38"/>
        <v>0</v>
      </c>
    </row>
    <row r="2486" spans="1:7">
      <c r="A2486" s="45" t="s">
        <v>5780</v>
      </c>
      <c r="B2486" s="45" t="s">
        <v>5747</v>
      </c>
      <c r="C2486" s="45" t="s">
        <v>5748</v>
      </c>
      <c r="D2486" s="45" t="s">
        <v>5749</v>
      </c>
      <c r="E2486" s="45" t="s">
        <v>5781</v>
      </c>
      <c r="F2486" s="45" t="s">
        <v>584</v>
      </c>
      <c r="G2486" s="237">
        <f t="shared" si="38"/>
        <v>0</v>
      </c>
    </row>
    <row r="2487" spans="1:7">
      <c r="A2487" s="45" t="s">
        <v>5782</v>
      </c>
      <c r="B2487" s="45" t="s">
        <v>5747</v>
      </c>
      <c r="C2487" s="45" t="s">
        <v>5748</v>
      </c>
      <c r="D2487" s="45" t="s">
        <v>5749</v>
      </c>
      <c r="E2487" s="45" t="s">
        <v>5783</v>
      </c>
      <c r="F2487" s="45" t="s">
        <v>584</v>
      </c>
      <c r="G2487" s="237">
        <f t="shared" si="38"/>
        <v>0</v>
      </c>
    </row>
    <row r="2488" spans="1:7">
      <c r="A2488" s="45" t="s">
        <v>5784</v>
      </c>
      <c r="B2488" s="45" t="s">
        <v>5747</v>
      </c>
      <c r="C2488" s="45" t="s">
        <v>5748</v>
      </c>
      <c r="D2488" s="45" t="s">
        <v>5749</v>
      </c>
      <c r="E2488" s="45" t="s">
        <v>5785</v>
      </c>
      <c r="F2488" s="45" t="s">
        <v>584</v>
      </c>
      <c r="G2488" s="237">
        <f t="shared" si="38"/>
        <v>0</v>
      </c>
    </row>
    <row r="2489" spans="1:7">
      <c r="A2489" s="45" t="s">
        <v>5786</v>
      </c>
      <c r="B2489" s="45" t="s">
        <v>5747</v>
      </c>
      <c r="C2489" s="45" t="s">
        <v>5748</v>
      </c>
      <c r="D2489" s="45" t="s">
        <v>5749</v>
      </c>
      <c r="E2489" s="45" t="s">
        <v>5787</v>
      </c>
      <c r="F2489" s="45" t="s">
        <v>584</v>
      </c>
      <c r="G2489" s="237">
        <f t="shared" si="38"/>
        <v>0</v>
      </c>
    </row>
    <row r="2490" spans="1:7">
      <c r="A2490" s="45" t="s">
        <v>5788</v>
      </c>
      <c r="B2490" s="45" t="s">
        <v>5747</v>
      </c>
      <c r="C2490" s="45" t="s">
        <v>5748</v>
      </c>
      <c r="D2490" s="45" t="s">
        <v>5749</v>
      </c>
      <c r="E2490" s="45" t="s">
        <v>5789</v>
      </c>
      <c r="F2490" s="45" t="s">
        <v>633</v>
      </c>
      <c r="G2490" s="237">
        <f t="shared" si="38"/>
        <v>0</v>
      </c>
    </row>
    <row r="2491" spans="1:7">
      <c r="A2491" s="45" t="s">
        <v>5792</v>
      </c>
      <c r="B2491" s="45" t="s">
        <v>5747</v>
      </c>
      <c r="C2491" s="45" t="s">
        <v>5790</v>
      </c>
      <c r="D2491" s="45" t="s">
        <v>5791</v>
      </c>
      <c r="E2491" s="45" t="s">
        <v>5793</v>
      </c>
      <c r="F2491" s="45" t="s">
        <v>584</v>
      </c>
      <c r="G2491" s="237">
        <f t="shared" si="38"/>
        <v>0</v>
      </c>
    </row>
    <row r="2492" spans="1:7">
      <c r="A2492" s="45" t="s">
        <v>5794</v>
      </c>
      <c r="B2492" s="45" t="s">
        <v>5747</v>
      </c>
      <c r="C2492" s="45" t="s">
        <v>5790</v>
      </c>
      <c r="D2492" s="45" t="s">
        <v>5791</v>
      </c>
      <c r="E2492" s="45" t="s">
        <v>5795</v>
      </c>
      <c r="F2492" s="45" t="s">
        <v>584</v>
      </c>
      <c r="G2492" s="237">
        <f t="shared" si="38"/>
        <v>0</v>
      </c>
    </row>
    <row r="2493" spans="1:7">
      <c r="A2493" s="45" t="s">
        <v>5796</v>
      </c>
      <c r="B2493" s="45" t="s">
        <v>5747</v>
      </c>
      <c r="C2493" s="45" t="s">
        <v>5790</v>
      </c>
      <c r="D2493" s="45" t="s">
        <v>5791</v>
      </c>
      <c r="E2493" s="45" t="s">
        <v>5797</v>
      </c>
      <c r="F2493" s="45" t="s">
        <v>584</v>
      </c>
      <c r="G2493" s="237">
        <f t="shared" si="38"/>
        <v>0</v>
      </c>
    </row>
    <row r="2494" spans="1:7">
      <c r="A2494" s="45" t="s">
        <v>4761</v>
      </c>
      <c r="B2494" s="45" t="s">
        <v>5747</v>
      </c>
      <c r="C2494" s="45" t="s">
        <v>5790</v>
      </c>
      <c r="D2494" s="45" t="s">
        <v>5791</v>
      </c>
      <c r="E2494" s="45" t="s">
        <v>5798</v>
      </c>
      <c r="F2494" s="45" t="s">
        <v>584</v>
      </c>
      <c r="G2494" s="237">
        <f t="shared" si="38"/>
        <v>0</v>
      </c>
    </row>
    <row r="2495" spans="1:7">
      <c r="A2495" s="45" t="s">
        <v>5799</v>
      </c>
      <c r="B2495" s="45" t="s">
        <v>5747</v>
      </c>
      <c r="C2495" s="45" t="s">
        <v>5790</v>
      </c>
      <c r="D2495" s="45" t="s">
        <v>5791</v>
      </c>
      <c r="E2495" s="45" t="s">
        <v>5800</v>
      </c>
      <c r="F2495" s="45" t="s">
        <v>584</v>
      </c>
      <c r="G2495" s="237">
        <f t="shared" si="38"/>
        <v>0</v>
      </c>
    </row>
    <row r="2496" spans="1:7">
      <c r="A2496" s="45" t="s">
        <v>5801</v>
      </c>
      <c r="B2496" s="45" t="s">
        <v>5747</v>
      </c>
      <c r="C2496" s="45" t="s">
        <v>5790</v>
      </c>
      <c r="D2496" s="45" t="s">
        <v>5791</v>
      </c>
      <c r="E2496" s="45" t="s">
        <v>5802</v>
      </c>
      <c r="F2496" s="45" t="s">
        <v>584</v>
      </c>
      <c r="G2496" s="237">
        <f t="shared" si="38"/>
        <v>0</v>
      </c>
    </row>
    <row r="2497" spans="1:7">
      <c r="A2497" s="45" t="s">
        <v>5803</v>
      </c>
      <c r="B2497" s="45" t="s">
        <v>5747</v>
      </c>
      <c r="C2497" s="45" t="s">
        <v>5790</v>
      </c>
      <c r="D2497" s="45" t="s">
        <v>5791</v>
      </c>
      <c r="E2497" s="45" t="s">
        <v>5804</v>
      </c>
      <c r="F2497" s="45" t="s">
        <v>584</v>
      </c>
      <c r="G2497" s="237">
        <f t="shared" si="38"/>
        <v>0</v>
      </c>
    </row>
    <row r="2498" spans="1:7">
      <c r="A2498" s="45" t="s">
        <v>5805</v>
      </c>
      <c r="B2498" s="45" t="s">
        <v>5747</v>
      </c>
      <c r="C2498" s="45" t="s">
        <v>5790</v>
      </c>
      <c r="D2498" s="45" t="s">
        <v>5791</v>
      </c>
      <c r="E2498" s="45" t="s">
        <v>5806</v>
      </c>
      <c r="F2498" s="45" t="s">
        <v>584</v>
      </c>
      <c r="G2498" s="237">
        <f t="shared" ref="G2498:G2561" si="39">IF(ISNA(MATCH(E2498,List04_oktmo_np_range,0)),0,1)</f>
        <v>0</v>
      </c>
    </row>
    <row r="2499" spans="1:7">
      <c r="A2499" s="45" t="s">
        <v>5807</v>
      </c>
      <c r="B2499" s="45" t="s">
        <v>5747</v>
      </c>
      <c r="C2499" s="45" t="s">
        <v>5790</v>
      </c>
      <c r="D2499" s="45" t="s">
        <v>5791</v>
      </c>
      <c r="E2499" s="45" t="s">
        <v>5808</v>
      </c>
      <c r="F2499" s="45" t="s">
        <v>584</v>
      </c>
      <c r="G2499" s="237">
        <f t="shared" si="39"/>
        <v>0</v>
      </c>
    </row>
    <row r="2500" spans="1:7">
      <c r="A2500" s="45" t="s">
        <v>2518</v>
      </c>
      <c r="B2500" s="45" t="s">
        <v>5747</v>
      </c>
      <c r="C2500" s="45" t="s">
        <v>5790</v>
      </c>
      <c r="D2500" s="45" t="s">
        <v>5791</v>
      </c>
      <c r="E2500" s="45" t="s">
        <v>5809</v>
      </c>
      <c r="F2500" s="45" t="s">
        <v>584</v>
      </c>
      <c r="G2500" s="237">
        <f t="shared" si="39"/>
        <v>0</v>
      </c>
    </row>
    <row r="2501" spans="1:7">
      <c r="A2501" s="45" t="s">
        <v>5810</v>
      </c>
      <c r="B2501" s="45" t="s">
        <v>5747</v>
      </c>
      <c r="C2501" s="45" t="s">
        <v>5790</v>
      </c>
      <c r="D2501" s="45" t="s">
        <v>5791</v>
      </c>
      <c r="E2501" s="45" t="s">
        <v>5811</v>
      </c>
      <c r="F2501" s="45" t="s">
        <v>584</v>
      </c>
      <c r="G2501" s="237">
        <f t="shared" si="39"/>
        <v>0</v>
      </c>
    </row>
    <row r="2502" spans="1:7">
      <c r="A2502" s="45" t="s">
        <v>5812</v>
      </c>
      <c r="B2502" s="45" t="s">
        <v>5747</v>
      </c>
      <c r="C2502" s="45" t="s">
        <v>5790</v>
      </c>
      <c r="D2502" s="45" t="s">
        <v>5791</v>
      </c>
      <c r="E2502" s="45" t="s">
        <v>5813</v>
      </c>
      <c r="F2502" s="45" t="s">
        <v>584</v>
      </c>
      <c r="G2502" s="237">
        <f t="shared" si="39"/>
        <v>0</v>
      </c>
    </row>
    <row r="2503" spans="1:7">
      <c r="A2503" s="45" t="s">
        <v>5814</v>
      </c>
      <c r="B2503" s="45" t="s">
        <v>5747</v>
      </c>
      <c r="C2503" s="45" t="s">
        <v>5790</v>
      </c>
      <c r="D2503" s="45" t="s">
        <v>5791</v>
      </c>
      <c r="E2503" s="45" t="s">
        <v>5815</v>
      </c>
      <c r="F2503" s="45" t="s">
        <v>584</v>
      </c>
      <c r="G2503" s="237">
        <f t="shared" si="39"/>
        <v>0</v>
      </c>
    </row>
    <row r="2504" spans="1:7">
      <c r="A2504" s="45" t="s">
        <v>5816</v>
      </c>
      <c r="B2504" s="45" t="s">
        <v>5747</v>
      </c>
      <c r="C2504" s="45" t="s">
        <v>5790</v>
      </c>
      <c r="D2504" s="45" t="s">
        <v>5791</v>
      </c>
      <c r="E2504" s="45" t="s">
        <v>5817</v>
      </c>
      <c r="F2504" s="45" t="s">
        <v>584</v>
      </c>
      <c r="G2504" s="237">
        <f t="shared" si="39"/>
        <v>0</v>
      </c>
    </row>
    <row r="2505" spans="1:7">
      <c r="A2505" s="45" t="s">
        <v>5818</v>
      </c>
      <c r="B2505" s="45" t="s">
        <v>5747</v>
      </c>
      <c r="C2505" s="45" t="s">
        <v>5790</v>
      </c>
      <c r="D2505" s="45" t="s">
        <v>5791</v>
      </c>
      <c r="E2505" s="45" t="s">
        <v>5819</v>
      </c>
      <c r="F2505" s="45" t="s">
        <v>584</v>
      </c>
      <c r="G2505" s="237">
        <f t="shared" si="39"/>
        <v>0</v>
      </c>
    </row>
    <row r="2506" spans="1:7">
      <c r="A2506" s="45" t="s">
        <v>5820</v>
      </c>
      <c r="B2506" s="45" t="s">
        <v>5747</v>
      </c>
      <c r="C2506" s="45" t="s">
        <v>5790</v>
      </c>
      <c r="D2506" s="45" t="s">
        <v>5791</v>
      </c>
      <c r="E2506" s="45" t="s">
        <v>5821</v>
      </c>
      <c r="F2506" s="45" t="s">
        <v>584</v>
      </c>
      <c r="G2506" s="237">
        <f t="shared" si="39"/>
        <v>0</v>
      </c>
    </row>
    <row r="2507" spans="1:7">
      <c r="A2507" s="45" t="s">
        <v>5822</v>
      </c>
      <c r="B2507" s="45" t="s">
        <v>5747</v>
      </c>
      <c r="C2507" s="45" t="s">
        <v>5790</v>
      </c>
      <c r="D2507" s="45" t="s">
        <v>5791</v>
      </c>
      <c r="E2507" s="45" t="s">
        <v>5823</v>
      </c>
      <c r="F2507" s="45" t="s">
        <v>584</v>
      </c>
      <c r="G2507" s="237">
        <f t="shared" si="39"/>
        <v>0</v>
      </c>
    </row>
    <row r="2508" spans="1:7">
      <c r="A2508" s="45" t="s">
        <v>5824</v>
      </c>
      <c r="B2508" s="45" t="s">
        <v>5747</v>
      </c>
      <c r="C2508" s="45" t="s">
        <v>5790</v>
      </c>
      <c r="D2508" s="45" t="s">
        <v>5791</v>
      </c>
      <c r="E2508" s="45" t="s">
        <v>5825</v>
      </c>
      <c r="F2508" s="45" t="s">
        <v>584</v>
      </c>
      <c r="G2508" s="237">
        <f t="shared" si="39"/>
        <v>0</v>
      </c>
    </row>
    <row r="2509" spans="1:7">
      <c r="A2509" s="45" t="s">
        <v>5826</v>
      </c>
      <c r="B2509" s="45" t="s">
        <v>5747</v>
      </c>
      <c r="C2509" s="45" t="s">
        <v>5790</v>
      </c>
      <c r="D2509" s="45" t="s">
        <v>5791</v>
      </c>
      <c r="E2509" s="45" t="s">
        <v>5827</v>
      </c>
      <c r="F2509" s="45" t="s">
        <v>584</v>
      </c>
      <c r="G2509" s="237">
        <f t="shared" si="39"/>
        <v>0</v>
      </c>
    </row>
    <row r="2510" spans="1:7">
      <c r="A2510" s="45" t="s">
        <v>5828</v>
      </c>
      <c r="B2510" s="45" t="s">
        <v>5747</v>
      </c>
      <c r="C2510" s="45" t="s">
        <v>5790</v>
      </c>
      <c r="D2510" s="45" t="s">
        <v>5791</v>
      </c>
      <c r="E2510" s="45" t="s">
        <v>5829</v>
      </c>
      <c r="F2510" s="45" t="s">
        <v>584</v>
      </c>
      <c r="G2510" s="237">
        <f t="shared" si="39"/>
        <v>0</v>
      </c>
    </row>
    <row r="2511" spans="1:7">
      <c r="A2511" s="45" t="s">
        <v>5830</v>
      </c>
      <c r="B2511" s="45" t="s">
        <v>5747</v>
      </c>
      <c r="C2511" s="45" t="s">
        <v>5790</v>
      </c>
      <c r="D2511" s="45" t="s">
        <v>5791</v>
      </c>
      <c r="E2511" s="45" t="s">
        <v>5831</v>
      </c>
      <c r="F2511" s="45" t="s">
        <v>584</v>
      </c>
      <c r="G2511" s="237">
        <f t="shared" si="39"/>
        <v>0</v>
      </c>
    </row>
    <row r="2512" spans="1:7">
      <c r="A2512" s="45" t="s">
        <v>5832</v>
      </c>
      <c r="B2512" s="45" t="s">
        <v>5747</v>
      </c>
      <c r="C2512" s="45" t="s">
        <v>5790</v>
      </c>
      <c r="D2512" s="45" t="s">
        <v>5791</v>
      </c>
      <c r="E2512" s="45" t="s">
        <v>5833</v>
      </c>
      <c r="F2512" s="45" t="s">
        <v>584</v>
      </c>
      <c r="G2512" s="237">
        <f t="shared" si="39"/>
        <v>0</v>
      </c>
    </row>
    <row r="2513" spans="1:7">
      <c r="A2513" s="45" t="s">
        <v>2243</v>
      </c>
      <c r="B2513" s="45" t="s">
        <v>5747</v>
      </c>
      <c r="C2513" s="45" t="s">
        <v>5790</v>
      </c>
      <c r="D2513" s="45" t="s">
        <v>5791</v>
      </c>
      <c r="E2513" s="45" t="s">
        <v>5834</v>
      </c>
      <c r="F2513" s="45" t="s">
        <v>584</v>
      </c>
      <c r="G2513" s="237">
        <f t="shared" si="39"/>
        <v>0</v>
      </c>
    </row>
    <row r="2514" spans="1:7">
      <c r="A2514" s="45" t="s">
        <v>5837</v>
      </c>
      <c r="B2514" s="45" t="s">
        <v>5747</v>
      </c>
      <c r="C2514" s="45" t="s">
        <v>5835</v>
      </c>
      <c r="D2514" s="45" t="s">
        <v>5836</v>
      </c>
      <c r="E2514" s="45" t="s">
        <v>5838</v>
      </c>
      <c r="F2514" s="45" t="s">
        <v>584</v>
      </c>
      <c r="G2514" s="237">
        <f t="shared" si="39"/>
        <v>0</v>
      </c>
    </row>
    <row r="2515" spans="1:7">
      <c r="A2515" s="45" t="s">
        <v>5839</v>
      </c>
      <c r="B2515" s="45" t="s">
        <v>5747</v>
      </c>
      <c r="C2515" s="45" t="s">
        <v>5835</v>
      </c>
      <c r="D2515" s="45" t="s">
        <v>5836</v>
      </c>
      <c r="E2515" s="45" t="s">
        <v>5840</v>
      </c>
      <c r="F2515" s="45" t="s">
        <v>584</v>
      </c>
      <c r="G2515" s="237">
        <f t="shared" si="39"/>
        <v>0</v>
      </c>
    </row>
    <row r="2516" spans="1:7">
      <c r="A2516" s="45" t="s">
        <v>5841</v>
      </c>
      <c r="B2516" s="45" t="s">
        <v>5747</v>
      </c>
      <c r="C2516" s="45" t="s">
        <v>5835</v>
      </c>
      <c r="D2516" s="45" t="s">
        <v>5836</v>
      </c>
      <c r="E2516" s="45" t="s">
        <v>5842</v>
      </c>
      <c r="F2516" s="45" t="s">
        <v>584</v>
      </c>
      <c r="G2516" s="237">
        <f t="shared" si="39"/>
        <v>0</v>
      </c>
    </row>
    <row r="2517" spans="1:7">
      <c r="A2517" s="45" t="s">
        <v>5843</v>
      </c>
      <c r="B2517" s="45" t="s">
        <v>5747</v>
      </c>
      <c r="C2517" s="45" t="s">
        <v>5835</v>
      </c>
      <c r="D2517" s="45" t="s">
        <v>5836</v>
      </c>
      <c r="E2517" s="45" t="s">
        <v>5844</v>
      </c>
      <c r="F2517" s="45" t="s">
        <v>584</v>
      </c>
      <c r="G2517" s="237">
        <f t="shared" si="39"/>
        <v>0</v>
      </c>
    </row>
    <row r="2518" spans="1:7">
      <c r="A2518" s="45" t="s">
        <v>5845</v>
      </c>
      <c r="B2518" s="45" t="s">
        <v>5747</v>
      </c>
      <c r="C2518" s="45" t="s">
        <v>5835</v>
      </c>
      <c r="D2518" s="45" t="s">
        <v>5836</v>
      </c>
      <c r="E2518" s="45" t="s">
        <v>5846</v>
      </c>
      <c r="F2518" s="45" t="s">
        <v>584</v>
      </c>
      <c r="G2518" s="237">
        <f t="shared" si="39"/>
        <v>0</v>
      </c>
    </row>
    <row r="2519" spans="1:7">
      <c r="A2519" s="45" t="s">
        <v>5847</v>
      </c>
      <c r="B2519" s="45" t="s">
        <v>5747</v>
      </c>
      <c r="C2519" s="45" t="s">
        <v>5835</v>
      </c>
      <c r="D2519" s="45" t="s">
        <v>5836</v>
      </c>
      <c r="E2519" s="45" t="s">
        <v>5848</v>
      </c>
      <c r="F2519" s="45" t="s">
        <v>584</v>
      </c>
      <c r="G2519" s="237">
        <f t="shared" si="39"/>
        <v>0</v>
      </c>
    </row>
    <row r="2520" spans="1:7">
      <c r="A2520" s="45" t="s">
        <v>5849</v>
      </c>
      <c r="B2520" s="45" t="s">
        <v>5747</v>
      </c>
      <c r="C2520" s="45" t="s">
        <v>5835</v>
      </c>
      <c r="D2520" s="45" t="s">
        <v>5836</v>
      </c>
      <c r="E2520" s="45" t="s">
        <v>5850</v>
      </c>
      <c r="F2520" s="45" t="s">
        <v>584</v>
      </c>
      <c r="G2520" s="237">
        <f t="shared" si="39"/>
        <v>0</v>
      </c>
    </row>
    <row r="2521" spans="1:7">
      <c r="A2521" s="45" t="s">
        <v>5851</v>
      </c>
      <c r="B2521" s="45" t="s">
        <v>5747</v>
      </c>
      <c r="C2521" s="45" t="s">
        <v>5835</v>
      </c>
      <c r="D2521" s="45" t="s">
        <v>5836</v>
      </c>
      <c r="E2521" s="45" t="s">
        <v>5852</v>
      </c>
      <c r="F2521" s="45" t="s">
        <v>584</v>
      </c>
      <c r="G2521" s="237">
        <f t="shared" si="39"/>
        <v>0</v>
      </c>
    </row>
    <row r="2522" spans="1:7">
      <c r="A2522" s="45" t="s">
        <v>5853</v>
      </c>
      <c r="B2522" s="45" t="s">
        <v>5747</v>
      </c>
      <c r="C2522" s="45" t="s">
        <v>5835</v>
      </c>
      <c r="D2522" s="45" t="s">
        <v>5836</v>
      </c>
      <c r="E2522" s="45" t="s">
        <v>5854</v>
      </c>
      <c r="F2522" s="45" t="s">
        <v>584</v>
      </c>
      <c r="G2522" s="237">
        <f t="shared" si="39"/>
        <v>0</v>
      </c>
    </row>
    <row r="2523" spans="1:7">
      <c r="A2523" s="45" t="s">
        <v>5855</v>
      </c>
      <c r="B2523" s="45" t="s">
        <v>5747</v>
      </c>
      <c r="C2523" s="45" t="s">
        <v>5835</v>
      </c>
      <c r="D2523" s="45" t="s">
        <v>5836</v>
      </c>
      <c r="E2523" s="45" t="s">
        <v>5856</v>
      </c>
      <c r="F2523" s="45" t="s">
        <v>584</v>
      </c>
      <c r="G2523" s="237">
        <f t="shared" si="39"/>
        <v>0</v>
      </c>
    </row>
    <row r="2524" spans="1:7">
      <c r="A2524" s="45" t="s">
        <v>5857</v>
      </c>
      <c r="B2524" s="45" t="s">
        <v>5747</v>
      </c>
      <c r="C2524" s="45" t="s">
        <v>5835</v>
      </c>
      <c r="D2524" s="45" t="s">
        <v>5836</v>
      </c>
      <c r="E2524" s="45" t="s">
        <v>5858</v>
      </c>
      <c r="F2524" s="45" t="s">
        <v>584</v>
      </c>
      <c r="G2524" s="237">
        <f t="shared" si="39"/>
        <v>0</v>
      </c>
    </row>
    <row r="2525" spans="1:7">
      <c r="A2525" s="45" t="s">
        <v>5859</v>
      </c>
      <c r="B2525" s="45" t="s">
        <v>5747</v>
      </c>
      <c r="C2525" s="45" t="s">
        <v>5835</v>
      </c>
      <c r="D2525" s="45" t="s">
        <v>5836</v>
      </c>
      <c r="E2525" s="45" t="s">
        <v>5860</v>
      </c>
      <c r="F2525" s="45" t="s">
        <v>584</v>
      </c>
      <c r="G2525" s="237">
        <f t="shared" si="39"/>
        <v>0</v>
      </c>
    </row>
    <row r="2526" spans="1:7">
      <c r="A2526" s="45" t="s">
        <v>5861</v>
      </c>
      <c r="B2526" s="45" t="s">
        <v>5747</v>
      </c>
      <c r="C2526" s="45" t="s">
        <v>5835</v>
      </c>
      <c r="D2526" s="45" t="s">
        <v>5836</v>
      </c>
      <c r="E2526" s="45" t="s">
        <v>5862</v>
      </c>
      <c r="F2526" s="45" t="s">
        <v>584</v>
      </c>
      <c r="G2526" s="237">
        <f t="shared" si="39"/>
        <v>0</v>
      </c>
    </row>
    <row r="2527" spans="1:7">
      <c r="A2527" s="45" t="s">
        <v>5863</v>
      </c>
      <c r="B2527" s="45" t="s">
        <v>5747</v>
      </c>
      <c r="C2527" s="45" t="s">
        <v>5835</v>
      </c>
      <c r="D2527" s="45" t="s">
        <v>5836</v>
      </c>
      <c r="E2527" s="45" t="s">
        <v>5864</v>
      </c>
      <c r="F2527" s="45" t="s">
        <v>584</v>
      </c>
      <c r="G2527" s="237">
        <f t="shared" si="39"/>
        <v>0</v>
      </c>
    </row>
    <row r="2528" spans="1:7">
      <c r="A2528" s="45" t="s">
        <v>4738</v>
      </c>
      <c r="B2528" s="45" t="s">
        <v>5747</v>
      </c>
      <c r="C2528" s="45" t="s">
        <v>5835</v>
      </c>
      <c r="D2528" s="45" t="s">
        <v>5836</v>
      </c>
      <c r="E2528" s="45" t="s">
        <v>5865</v>
      </c>
      <c r="F2528" s="45" t="s">
        <v>584</v>
      </c>
      <c r="G2528" s="237">
        <f t="shared" si="39"/>
        <v>0</v>
      </c>
    </row>
    <row r="2529" spans="1:7">
      <c r="A2529" s="45" t="s">
        <v>5866</v>
      </c>
      <c r="B2529" s="45" t="s">
        <v>5747</v>
      </c>
      <c r="C2529" s="45" t="s">
        <v>5835</v>
      </c>
      <c r="D2529" s="45" t="s">
        <v>5836</v>
      </c>
      <c r="E2529" s="45" t="s">
        <v>5867</v>
      </c>
      <c r="F2529" s="45" t="s">
        <v>584</v>
      </c>
      <c r="G2529" s="237">
        <f t="shared" si="39"/>
        <v>0</v>
      </c>
    </row>
    <row r="2530" spans="1:7">
      <c r="A2530" s="45" t="s">
        <v>5868</v>
      </c>
      <c r="B2530" s="45" t="s">
        <v>5747</v>
      </c>
      <c r="C2530" s="45" t="s">
        <v>5835</v>
      </c>
      <c r="D2530" s="45" t="s">
        <v>5836</v>
      </c>
      <c r="E2530" s="45" t="s">
        <v>5869</v>
      </c>
      <c r="F2530" s="45" t="s">
        <v>584</v>
      </c>
      <c r="G2530" s="237">
        <f t="shared" si="39"/>
        <v>0</v>
      </c>
    </row>
    <row r="2531" spans="1:7">
      <c r="A2531" s="45" t="s">
        <v>5870</v>
      </c>
      <c r="B2531" s="45" t="s">
        <v>5747</v>
      </c>
      <c r="C2531" s="45" t="s">
        <v>5835</v>
      </c>
      <c r="D2531" s="45" t="s">
        <v>5836</v>
      </c>
      <c r="E2531" s="45" t="s">
        <v>5871</v>
      </c>
      <c r="F2531" s="45" t="s">
        <v>584</v>
      </c>
      <c r="G2531" s="237">
        <f t="shared" si="39"/>
        <v>0</v>
      </c>
    </row>
    <row r="2532" spans="1:7">
      <c r="A2532" s="45" t="s">
        <v>5872</v>
      </c>
      <c r="B2532" s="45" t="s">
        <v>5747</v>
      </c>
      <c r="C2532" s="45" t="s">
        <v>5835</v>
      </c>
      <c r="D2532" s="45" t="s">
        <v>5836</v>
      </c>
      <c r="E2532" s="45" t="s">
        <v>5873</v>
      </c>
      <c r="F2532" s="45" t="s">
        <v>584</v>
      </c>
      <c r="G2532" s="237">
        <f t="shared" si="39"/>
        <v>0</v>
      </c>
    </row>
    <row r="2533" spans="1:7">
      <c r="A2533" s="45" t="s">
        <v>5874</v>
      </c>
      <c r="B2533" s="45" t="s">
        <v>5747</v>
      </c>
      <c r="C2533" s="45" t="s">
        <v>5835</v>
      </c>
      <c r="D2533" s="45" t="s">
        <v>5836</v>
      </c>
      <c r="E2533" s="45" t="s">
        <v>5875</v>
      </c>
      <c r="F2533" s="45" t="s">
        <v>633</v>
      </c>
      <c r="G2533" s="237">
        <f t="shared" si="39"/>
        <v>0</v>
      </c>
    </row>
    <row r="2534" spans="1:7">
      <c r="A2534" s="45" t="s">
        <v>5876</v>
      </c>
      <c r="B2534" s="45" t="s">
        <v>5747</v>
      </c>
      <c r="C2534" s="45" t="s">
        <v>5835</v>
      </c>
      <c r="D2534" s="45" t="s">
        <v>5836</v>
      </c>
      <c r="E2534" s="45" t="s">
        <v>5877</v>
      </c>
      <c r="F2534" s="45" t="s">
        <v>633</v>
      </c>
      <c r="G2534" s="237">
        <f t="shared" si="39"/>
        <v>0</v>
      </c>
    </row>
    <row r="2535" spans="1:7">
      <c r="A2535" s="45" t="s">
        <v>5880</v>
      </c>
      <c r="B2535" s="45" t="s">
        <v>5747</v>
      </c>
      <c r="C2535" s="45" t="s">
        <v>5878</v>
      </c>
      <c r="D2535" s="45" t="s">
        <v>5879</v>
      </c>
      <c r="E2535" s="45" t="s">
        <v>5881</v>
      </c>
      <c r="F2535" s="45" t="s">
        <v>584</v>
      </c>
      <c r="G2535" s="237">
        <f t="shared" si="39"/>
        <v>0</v>
      </c>
    </row>
    <row r="2536" spans="1:7">
      <c r="A2536" s="45" t="s">
        <v>5882</v>
      </c>
      <c r="B2536" s="45" t="s">
        <v>5747</v>
      </c>
      <c r="C2536" s="45" t="s">
        <v>5878</v>
      </c>
      <c r="D2536" s="45" t="s">
        <v>5879</v>
      </c>
      <c r="E2536" s="45" t="s">
        <v>5883</v>
      </c>
      <c r="F2536" s="45" t="s">
        <v>584</v>
      </c>
      <c r="G2536" s="237">
        <f t="shared" si="39"/>
        <v>0</v>
      </c>
    </row>
    <row r="2537" spans="1:7">
      <c r="A2537" s="45" t="s">
        <v>5884</v>
      </c>
      <c r="B2537" s="45" t="s">
        <v>5747</v>
      </c>
      <c r="C2537" s="45" t="s">
        <v>5878</v>
      </c>
      <c r="D2537" s="45" t="s">
        <v>5879</v>
      </c>
      <c r="E2537" s="45" t="s">
        <v>5885</v>
      </c>
      <c r="F2537" s="45" t="s">
        <v>584</v>
      </c>
      <c r="G2537" s="237">
        <f t="shared" si="39"/>
        <v>0</v>
      </c>
    </row>
    <row r="2538" spans="1:7">
      <c r="A2538" s="45" t="s">
        <v>2345</v>
      </c>
      <c r="B2538" s="45" t="s">
        <v>5747</v>
      </c>
      <c r="C2538" s="45" t="s">
        <v>5878</v>
      </c>
      <c r="D2538" s="45" t="s">
        <v>5879</v>
      </c>
      <c r="E2538" s="45" t="s">
        <v>5886</v>
      </c>
      <c r="F2538" s="45" t="s">
        <v>584</v>
      </c>
      <c r="G2538" s="237">
        <f t="shared" si="39"/>
        <v>0</v>
      </c>
    </row>
    <row r="2539" spans="1:7">
      <c r="A2539" s="45" t="s">
        <v>4005</v>
      </c>
      <c r="B2539" s="45" t="s">
        <v>5747</v>
      </c>
      <c r="C2539" s="45" t="s">
        <v>5878</v>
      </c>
      <c r="D2539" s="45" t="s">
        <v>5879</v>
      </c>
      <c r="E2539" s="45" t="s">
        <v>5887</v>
      </c>
      <c r="F2539" s="45" t="s">
        <v>584</v>
      </c>
      <c r="G2539" s="237">
        <f t="shared" si="39"/>
        <v>0</v>
      </c>
    </row>
    <row r="2540" spans="1:7">
      <c r="A2540" s="45" t="s">
        <v>5888</v>
      </c>
      <c r="B2540" s="45" t="s">
        <v>5747</v>
      </c>
      <c r="C2540" s="45" t="s">
        <v>5878</v>
      </c>
      <c r="D2540" s="45" t="s">
        <v>5879</v>
      </c>
      <c r="E2540" s="45" t="s">
        <v>5889</v>
      </c>
      <c r="F2540" s="45" t="s">
        <v>584</v>
      </c>
      <c r="G2540" s="237">
        <f t="shared" si="39"/>
        <v>0</v>
      </c>
    </row>
    <row r="2541" spans="1:7">
      <c r="A2541" s="45" t="s">
        <v>5890</v>
      </c>
      <c r="B2541" s="45" t="s">
        <v>5747</v>
      </c>
      <c r="C2541" s="45" t="s">
        <v>5878</v>
      </c>
      <c r="D2541" s="45" t="s">
        <v>5879</v>
      </c>
      <c r="E2541" s="45" t="s">
        <v>5891</v>
      </c>
      <c r="F2541" s="45" t="s">
        <v>584</v>
      </c>
      <c r="G2541" s="237">
        <f t="shared" si="39"/>
        <v>0</v>
      </c>
    </row>
    <row r="2542" spans="1:7">
      <c r="A2542" s="45" t="s">
        <v>5892</v>
      </c>
      <c r="B2542" s="45" t="s">
        <v>5747</v>
      </c>
      <c r="C2542" s="45" t="s">
        <v>5878</v>
      </c>
      <c r="D2542" s="45" t="s">
        <v>5879</v>
      </c>
      <c r="E2542" s="45" t="s">
        <v>5893</v>
      </c>
      <c r="F2542" s="45" t="s">
        <v>584</v>
      </c>
      <c r="G2542" s="237">
        <f t="shared" si="39"/>
        <v>0</v>
      </c>
    </row>
    <row r="2543" spans="1:7">
      <c r="A2543" s="45" t="s">
        <v>5894</v>
      </c>
      <c r="B2543" s="45" t="s">
        <v>5747</v>
      </c>
      <c r="C2543" s="45" t="s">
        <v>5878</v>
      </c>
      <c r="D2543" s="45" t="s">
        <v>5879</v>
      </c>
      <c r="E2543" s="45" t="s">
        <v>5895</v>
      </c>
      <c r="F2543" s="45" t="s">
        <v>584</v>
      </c>
      <c r="G2543" s="237">
        <f t="shared" si="39"/>
        <v>0</v>
      </c>
    </row>
    <row r="2544" spans="1:7">
      <c r="A2544" s="45" t="s">
        <v>5896</v>
      </c>
      <c r="B2544" s="45" t="s">
        <v>5747</v>
      </c>
      <c r="C2544" s="45" t="s">
        <v>5878</v>
      </c>
      <c r="D2544" s="45" t="s">
        <v>5879</v>
      </c>
      <c r="E2544" s="45" t="s">
        <v>5897</v>
      </c>
      <c r="F2544" s="45" t="s">
        <v>584</v>
      </c>
      <c r="G2544" s="237">
        <f t="shared" si="39"/>
        <v>0</v>
      </c>
    </row>
    <row r="2545" spans="1:7">
      <c r="A2545" s="45" t="s">
        <v>5898</v>
      </c>
      <c r="B2545" s="45" t="s">
        <v>5747</v>
      </c>
      <c r="C2545" s="45" t="s">
        <v>5878</v>
      </c>
      <c r="D2545" s="45" t="s">
        <v>5879</v>
      </c>
      <c r="E2545" s="45" t="s">
        <v>5899</v>
      </c>
      <c r="F2545" s="45" t="s">
        <v>584</v>
      </c>
      <c r="G2545" s="237">
        <f t="shared" si="39"/>
        <v>0</v>
      </c>
    </row>
    <row r="2546" spans="1:7">
      <c r="A2546" s="45" t="s">
        <v>2230</v>
      </c>
      <c r="B2546" s="45" t="s">
        <v>5747</v>
      </c>
      <c r="C2546" s="45" t="s">
        <v>5878</v>
      </c>
      <c r="D2546" s="45" t="s">
        <v>5879</v>
      </c>
      <c r="E2546" s="45" t="s">
        <v>5900</v>
      </c>
      <c r="F2546" s="45" t="s">
        <v>584</v>
      </c>
      <c r="G2546" s="237">
        <f t="shared" si="39"/>
        <v>0</v>
      </c>
    </row>
    <row r="2547" spans="1:7">
      <c r="A2547" s="45" t="s">
        <v>4513</v>
      </c>
      <c r="B2547" s="45" t="s">
        <v>5747</v>
      </c>
      <c r="C2547" s="45" t="s">
        <v>5878</v>
      </c>
      <c r="D2547" s="45" t="s">
        <v>5879</v>
      </c>
      <c r="E2547" s="45" t="s">
        <v>5901</v>
      </c>
      <c r="F2547" s="45" t="s">
        <v>584</v>
      </c>
      <c r="G2547" s="237">
        <f t="shared" si="39"/>
        <v>0</v>
      </c>
    </row>
    <row r="2548" spans="1:7">
      <c r="A2548" s="45" t="s">
        <v>5902</v>
      </c>
      <c r="B2548" s="45" t="s">
        <v>5747</v>
      </c>
      <c r="C2548" s="45" t="s">
        <v>5878</v>
      </c>
      <c r="D2548" s="45" t="s">
        <v>5879</v>
      </c>
      <c r="E2548" s="45" t="s">
        <v>5903</v>
      </c>
      <c r="F2548" s="45" t="s">
        <v>584</v>
      </c>
      <c r="G2548" s="237">
        <f t="shared" si="39"/>
        <v>0</v>
      </c>
    </row>
    <row r="2549" spans="1:7">
      <c r="A2549" s="45" t="s">
        <v>5904</v>
      </c>
      <c r="B2549" s="45" t="s">
        <v>5747</v>
      </c>
      <c r="C2549" s="45" t="s">
        <v>5878</v>
      </c>
      <c r="D2549" s="45" t="s">
        <v>5879</v>
      </c>
      <c r="E2549" s="45" t="s">
        <v>5905</v>
      </c>
      <c r="F2549" s="45" t="s">
        <v>633</v>
      </c>
      <c r="G2549" s="237">
        <f t="shared" si="39"/>
        <v>0</v>
      </c>
    </row>
    <row r="2550" spans="1:7">
      <c r="A2550" s="45" t="s">
        <v>5906</v>
      </c>
      <c r="B2550" s="45" t="s">
        <v>5747</v>
      </c>
      <c r="C2550" s="45" t="s">
        <v>5878</v>
      </c>
      <c r="D2550" s="45" t="s">
        <v>5879</v>
      </c>
      <c r="E2550" s="45" t="s">
        <v>5907</v>
      </c>
      <c r="F2550" s="45" t="s">
        <v>633</v>
      </c>
      <c r="G2550" s="237">
        <f t="shared" si="39"/>
        <v>0</v>
      </c>
    </row>
    <row r="2551" spans="1:7">
      <c r="A2551" s="45" t="s">
        <v>5910</v>
      </c>
      <c r="B2551" s="45" t="s">
        <v>5747</v>
      </c>
      <c r="C2551" s="45" t="s">
        <v>5908</v>
      </c>
      <c r="D2551" s="45" t="s">
        <v>5909</v>
      </c>
      <c r="E2551" s="45" t="s">
        <v>5911</v>
      </c>
      <c r="F2551" s="45" t="s">
        <v>584</v>
      </c>
      <c r="G2551" s="237">
        <f t="shared" si="39"/>
        <v>0</v>
      </c>
    </row>
    <row r="2552" spans="1:7">
      <c r="A2552" s="45" t="s">
        <v>5912</v>
      </c>
      <c r="B2552" s="45" t="s">
        <v>5747</v>
      </c>
      <c r="C2552" s="45" t="s">
        <v>5908</v>
      </c>
      <c r="D2552" s="45" t="s">
        <v>5909</v>
      </c>
      <c r="E2552" s="45" t="s">
        <v>5913</v>
      </c>
      <c r="F2552" s="45" t="s">
        <v>584</v>
      </c>
      <c r="G2552" s="237">
        <f t="shared" si="39"/>
        <v>0</v>
      </c>
    </row>
    <row r="2553" spans="1:7">
      <c r="A2553" s="45" t="s">
        <v>5914</v>
      </c>
      <c r="B2553" s="45" t="s">
        <v>5747</v>
      </c>
      <c r="C2553" s="45" t="s">
        <v>5908</v>
      </c>
      <c r="D2553" s="45" t="s">
        <v>5909</v>
      </c>
      <c r="E2553" s="45" t="s">
        <v>5915</v>
      </c>
      <c r="F2553" s="45" t="s">
        <v>584</v>
      </c>
      <c r="G2553" s="237">
        <f t="shared" si="39"/>
        <v>0</v>
      </c>
    </row>
    <row r="2554" spans="1:7">
      <c r="A2554" s="45" t="s">
        <v>5916</v>
      </c>
      <c r="B2554" s="45" t="s">
        <v>5747</v>
      </c>
      <c r="C2554" s="45" t="s">
        <v>5908</v>
      </c>
      <c r="D2554" s="45" t="s">
        <v>5909</v>
      </c>
      <c r="E2554" s="45" t="s">
        <v>5917</v>
      </c>
      <c r="F2554" s="45" t="s">
        <v>584</v>
      </c>
      <c r="G2554" s="237">
        <f t="shared" si="39"/>
        <v>0</v>
      </c>
    </row>
    <row r="2555" spans="1:7">
      <c r="A2555" s="45" t="s">
        <v>5918</v>
      </c>
      <c r="B2555" s="45" t="s">
        <v>5747</v>
      </c>
      <c r="C2555" s="45" t="s">
        <v>5908</v>
      </c>
      <c r="D2555" s="45" t="s">
        <v>5909</v>
      </c>
      <c r="E2555" s="45" t="s">
        <v>5919</v>
      </c>
      <c r="F2555" s="45" t="s">
        <v>584</v>
      </c>
      <c r="G2555" s="237">
        <f t="shared" si="39"/>
        <v>0</v>
      </c>
    </row>
    <row r="2556" spans="1:7">
      <c r="A2556" s="45" t="s">
        <v>5920</v>
      </c>
      <c r="B2556" s="45" t="s">
        <v>5747</v>
      </c>
      <c r="C2556" s="45" t="s">
        <v>5908</v>
      </c>
      <c r="D2556" s="45" t="s">
        <v>5909</v>
      </c>
      <c r="E2556" s="45" t="s">
        <v>5921</v>
      </c>
      <c r="F2556" s="45" t="s">
        <v>584</v>
      </c>
      <c r="G2556" s="237">
        <f t="shared" si="39"/>
        <v>0</v>
      </c>
    </row>
    <row r="2557" spans="1:7">
      <c r="A2557" s="45" t="s">
        <v>5922</v>
      </c>
      <c r="B2557" s="45" t="s">
        <v>5747</v>
      </c>
      <c r="C2557" s="45" t="s">
        <v>5908</v>
      </c>
      <c r="D2557" s="45" t="s">
        <v>5909</v>
      </c>
      <c r="E2557" s="45" t="s">
        <v>5923</v>
      </c>
      <c r="F2557" s="45" t="s">
        <v>584</v>
      </c>
      <c r="G2557" s="237">
        <f t="shared" si="39"/>
        <v>0</v>
      </c>
    </row>
    <row r="2558" spans="1:7">
      <c r="A2558" s="45" t="s">
        <v>5924</v>
      </c>
      <c r="B2558" s="45" t="s">
        <v>5747</v>
      </c>
      <c r="C2558" s="45" t="s">
        <v>5908</v>
      </c>
      <c r="D2558" s="45" t="s">
        <v>5909</v>
      </c>
      <c r="E2558" s="45" t="s">
        <v>5925</v>
      </c>
      <c r="F2558" s="45" t="s">
        <v>633</v>
      </c>
      <c r="G2558" s="237">
        <f t="shared" si="39"/>
        <v>0</v>
      </c>
    </row>
    <row r="2559" spans="1:7">
      <c r="A2559" s="45" t="s">
        <v>5928</v>
      </c>
      <c r="B2559" s="45" t="s">
        <v>5747</v>
      </c>
      <c r="C2559" s="45" t="s">
        <v>5926</v>
      </c>
      <c r="D2559" s="45" t="s">
        <v>5927</v>
      </c>
      <c r="E2559" s="45" t="s">
        <v>5929</v>
      </c>
      <c r="F2559" s="45" t="s">
        <v>584</v>
      </c>
      <c r="G2559" s="237">
        <f t="shared" si="39"/>
        <v>0</v>
      </c>
    </row>
    <row r="2560" spans="1:7">
      <c r="A2560" s="45" t="s">
        <v>5930</v>
      </c>
      <c r="B2560" s="45" t="s">
        <v>5747</v>
      </c>
      <c r="C2560" s="45" t="s">
        <v>5926</v>
      </c>
      <c r="D2560" s="45" t="s">
        <v>5927</v>
      </c>
      <c r="E2560" s="45" t="s">
        <v>5931</v>
      </c>
      <c r="F2560" s="45" t="s">
        <v>584</v>
      </c>
      <c r="G2560" s="237">
        <f t="shared" si="39"/>
        <v>0</v>
      </c>
    </row>
    <row r="2561" spans="1:7">
      <c r="A2561" s="45" t="s">
        <v>5932</v>
      </c>
      <c r="B2561" s="45" t="s">
        <v>5747</v>
      </c>
      <c r="C2561" s="45" t="s">
        <v>5926</v>
      </c>
      <c r="D2561" s="45" t="s">
        <v>5927</v>
      </c>
      <c r="E2561" s="45" t="s">
        <v>5933</v>
      </c>
      <c r="F2561" s="45" t="s">
        <v>584</v>
      </c>
      <c r="G2561" s="237">
        <f t="shared" si="39"/>
        <v>0</v>
      </c>
    </row>
    <row r="2562" spans="1:7">
      <c r="A2562" s="45" t="s">
        <v>2133</v>
      </c>
      <c r="B2562" s="45" t="s">
        <v>5747</v>
      </c>
      <c r="C2562" s="45" t="s">
        <v>5926</v>
      </c>
      <c r="D2562" s="45" t="s">
        <v>5927</v>
      </c>
      <c r="E2562" s="45" t="s">
        <v>5934</v>
      </c>
      <c r="F2562" s="45" t="s">
        <v>584</v>
      </c>
      <c r="G2562" s="237">
        <f t="shared" ref="G2562:G2625" si="40">IF(ISNA(MATCH(E2562,List04_oktmo_np_range,0)),0,1)</f>
        <v>0</v>
      </c>
    </row>
    <row r="2563" spans="1:7">
      <c r="A2563" s="45" t="s">
        <v>5935</v>
      </c>
      <c r="B2563" s="45" t="s">
        <v>5747</v>
      </c>
      <c r="C2563" s="45" t="s">
        <v>5926</v>
      </c>
      <c r="D2563" s="45" t="s">
        <v>5927</v>
      </c>
      <c r="E2563" s="45" t="s">
        <v>5936</v>
      </c>
      <c r="F2563" s="45" t="s">
        <v>584</v>
      </c>
      <c r="G2563" s="237">
        <f t="shared" si="40"/>
        <v>0</v>
      </c>
    </row>
    <row r="2564" spans="1:7">
      <c r="A2564" s="45" t="s">
        <v>5937</v>
      </c>
      <c r="B2564" s="45" t="s">
        <v>5747</v>
      </c>
      <c r="C2564" s="45" t="s">
        <v>5926</v>
      </c>
      <c r="D2564" s="45" t="s">
        <v>5927</v>
      </c>
      <c r="E2564" s="45" t="s">
        <v>5938</v>
      </c>
      <c r="F2564" s="45" t="s">
        <v>584</v>
      </c>
      <c r="G2564" s="237">
        <f t="shared" si="40"/>
        <v>0</v>
      </c>
    </row>
    <row r="2565" spans="1:7">
      <c r="A2565" s="45" t="s">
        <v>5939</v>
      </c>
      <c r="B2565" s="45" t="s">
        <v>5747</v>
      </c>
      <c r="C2565" s="45" t="s">
        <v>5926</v>
      </c>
      <c r="D2565" s="45" t="s">
        <v>5927</v>
      </c>
      <c r="E2565" s="45" t="s">
        <v>5940</v>
      </c>
      <c r="F2565" s="45" t="s">
        <v>584</v>
      </c>
      <c r="G2565" s="237">
        <f t="shared" si="40"/>
        <v>0</v>
      </c>
    </row>
    <row r="2566" spans="1:7">
      <c r="A2566" s="45" t="s">
        <v>5941</v>
      </c>
      <c r="B2566" s="45" t="s">
        <v>5747</v>
      </c>
      <c r="C2566" s="45" t="s">
        <v>5926</v>
      </c>
      <c r="D2566" s="45" t="s">
        <v>5927</v>
      </c>
      <c r="E2566" s="45" t="s">
        <v>5942</v>
      </c>
      <c r="F2566" s="45" t="s">
        <v>584</v>
      </c>
      <c r="G2566" s="237">
        <f t="shared" si="40"/>
        <v>0</v>
      </c>
    </row>
    <row r="2567" spans="1:7">
      <c r="A2567" s="45" t="s">
        <v>5943</v>
      </c>
      <c r="B2567" s="45" t="s">
        <v>5747</v>
      </c>
      <c r="C2567" s="45" t="s">
        <v>5926</v>
      </c>
      <c r="D2567" s="45" t="s">
        <v>5927</v>
      </c>
      <c r="E2567" s="45" t="s">
        <v>5944</v>
      </c>
      <c r="F2567" s="45" t="s">
        <v>584</v>
      </c>
      <c r="G2567" s="237">
        <f t="shared" si="40"/>
        <v>0</v>
      </c>
    </row>
    <row r="2568" spans="1:7">
      <c r="A2568" s="45" t="s">
        <v>5945</v>
      </c>
      <c r="B2568" s="45" t="s">
        <v>5747</v>
      </c>
      <c r="C2568" s="45" t="s">
        <v>5926</v>
      </c>
      <c r="D2568" s="45" t="s">
        <v>5927</v>
      </c>
      <c r="E2568" s="45" t="s">
        <v>5946</v>
      </c>
      <c r="F2568" s="45" t="s">
        <v>584</v>
      </c>
      <c r="G2568" s="237">
        <f t="shared" si="40"/>
        <v>0</v>
      </c>
    </row>
    <row r="2569" spans="1:7">
      <c r="A2569" s="45" t="s">
        <v>5947</v>
      </c>
      <c r="B2569" s="45" t="s">
        <v>5747</v>
      </c>
      <c r="C2569" s="45" t="s">
        <v>5926</v>
      </c>
      <c r="D2569" s="45" t="s">
        <v>5927</v>
      </c>
      <c r="E2569" s="45" t="s">
        <v>5948</v>
      </c>
      <c r="F2569" s="45" t="s">
        <v>584</v>
      </c>
      <c r="G2569" s="237">
        <f t="shared" si="40"/>
        <v>0</v>
      </c>
    </row>
    <row r="2570" spans="1:7">
      <c r="A2570" s="45" t="s">
        <v>5949</v>
      </c>
      <c r="B2570" s="45" t="s">
        <v>5747</v>
      </c>
      <c r="C2570" s="45" t="s">
        <v>5926</v>
      </c>
      <c r="D2570" s="45" t="s">
        <v>5927</v>
      </c>
      <c r="E2570" s="45" t="s">
        <v>5950</v>
      </c>
      <c r="F2570" s="45" t="s">
        <v>584</v>
      </c>
      <c r="G2570" s="237">
        <f t="shared" si="40"/>
        <v>0</v>
      </c>
    </row>
    <row r="2571" spans="1:7">
      <c r="A2571" s="45" t="s">
        <v>5951</v>
      </c>
      <c r="B2571" s="45" t="s">
        <v>5747</v>
      </c>
      <c r="C2571" s="45" t="s">
        <v>5926</v>
      </c>
      <c r="D2571" s="45" t="s">
        <v>5927</v>
      </c>
      <c r="E2571" s="45" t="s">
        <v>5952</v>
      </c>
      <c r="F2571" s="45" t="s">
        <v>584</v>
      </c>
      <c r="G2571" s="237">
        <f t="shared" si="40"/>
        <v>0</v>
      </c>
    </row>
    <row r="2572" spans="1:7">
      <c r="A2572" s="45" t="s">
        <v>5953</v>
      </c>
      <c r="B2572" s="45" t="s">
        <v>5747</v>
      </c>
      <c r="C2572" s="45" t="s">
        <v>5926</v>
      </c>
      <c r="D2572" s="45" t="s">
        <v>5927</v>
      </c>
      <c r="E2572" s="45" t="s">
        <v>5954</v>
      </c>
      <c r="F2572" s="45" t="s">
        <v>584</v>
      </c>
      <c r="G2572" s="237">
        <f t="shared" si="40"/>
        <v>0</v>
      </c>
    </row>
    <row r="2573" spans="1:7">
      <c r="A2573" s="45" t="s">
        <v>5814</v>
      </c>
      <c r="B2573" s="45" t="s">
        <v>5747</v>
      </c>
      <c r="C2573" s="45" t="s">
        <v>5926</v>
      </c>
      <c r="D2573" s="45" t="s">
        <v>5927</v>
      </c>
      <c r="E2573" s="45" t="s">
        <v>5955</v>
      </c>
      <c r="F2573" s="45" t="s">
        <v>584</v>
      </c>
      <c r="G2573" s="237">
        <f t="shared" si="40"/>
        <v>0</v>
      </c>
    </row>
    <row r="2574" spans="1:7">
      <c r="A2574" s="45" t="s">
        <v>5956</v>
      </c>
      <c r="B2574" s="45" t="s">
        <v>5747</v>
      </c>
      <c r="C2574" s="45" t="s">
        <v>5926</v>
      </c>
      <c r="D2574" s="45" t="s">
        <v>5927</v>
      </c>
      <c r="E2574" s="45" t="s">
        <v>5957</v>
      </c>
      <c r="F2574" s="45" t="s">
        <v>584</v>
      </c>
      <c r="G2574" s="237">
        <f t="shared" si="40"/>
        <v>0</v>
      </c>
    </row>
    <row r="2575" spans="1:7">
      <c r="A2575" s="45" t="s">
        <v>5958</v>
      </c>
      <c r="B2575" s="45" t="s">
        <v>5747</v>
      </c>
      <c r="C2575" s="45" t="s">
        <v>5926</v>
      </c>
      <c r="D2575" s="45" t="s">
        <v>5927</v>
      </c>
      <c r="E2575" s="45" t="s">
        <v>5959</v>
      </c>
      <c r="F2575" s="45" t="s">
        <v>584</v>
      </c>
      <c r="G2575" s="237">
        <f t="shared" si="40"/>
        <v>0</v>
      </c>
    </row>
    <row r="2576" spans="1:7">
      <c r="A2576" s="45" t="s">
        <v>5960</v>
      </c>
      <c r="B2576" s="45" t="s">
        <v>5747</v>
      </c>
      <c r="C2576" s="45" t="s">
        <v>5926</v>
      </c>
      <c r="D2576" s="45" t="s">
        <v>5927</v>
      </c>
      <c r="E2576" s="45" t="s">
        <v>5961</v>
      </c>
      <c r="F2576" s="45" t="s">
        <v>584</v>
      </c>
      <c r="G2576" s="237">
        <f t="shared" si="40"/>
        <v>0</v>
      </c>
    </row>
    <row r="2577" spans="1:7">
      <c r="A2577" s="45" t="s">
        <v>1511</v>
      </c>
      <c r="B2577" s="45" t="s">
        <v>5747</v>
      </c>
      <c r="C2577" s="45" t="s">
        <v>5926</v>
      </c>
      <c r="D2577" s="45" t="s">
        <v>5927</v>
      </c>
      <c r="E2577" s="45" t="s">
        <v>5962</v>
      </c>
      <c r="F2577" s="45" t="s">
        <v>584</v>
      </c>
      <c r="G2577" s="237">
        <f t="shared" si="40"/>
        <v>0</v>
      </c>
    </row>
    <row r="2578" spans="1:7">
      <c r="A2578" s="45" t="s">
        <v>1276</v>
      </c>
      <c r="B2578" s="45" t="s">
        <v>5747</v>
      </c>
      <c r="C2578" s="45" t="s">
        <v>5926</v>
      </c>
      <c r="D2578" s="45" t="s">
        <v>5927</v>
      </c>
      <c r="E2578" s="45" t="s">
        <v>5963</v>
      </c>
      <c r="F2578" s="45" t="s">
        <v>584</v>
      </c>
      <c r="G2578" s="237">
        <f t="shared" si="40"/>
        <v>0</v>
      </c>
    </row>
    <row r="2579" spans="1:7">
      <c r="A2579" s="45" t="s">
        <v>5964</v>
      </c>
      <c r="B2579" s="45" t="s">
        <v>5747</v>
      </c>
      <c r="C2579" s="45" t="s">
        <v>5926</v>
      </c>
      <c r="D2579" s="45" t="s">
        <v>5927</v>
      </c>
      <c r="E2579" s="45" t="s">
        <v>5965</v>
      </c>
      <c r="F2579" s="45" t="s">
        <v>584</v>
      </c>
      <c r="G2579" s="237">
        <f t="shared" si="40"/>
        <v>0</v>
      </c>
    </row>
    <row r="2580" spans="1:7">
      <c r="A2580" s="45" t="s">
        <v>5966</v>
      </c>
      <c r="B2580" s="45" t="s">
        <v>5747</v>
      </c>
      <c r="C2580" s="45" t="s">
        <v>5926</v>
      </c>
      <c r="D2580" s="45" t="s">
        <v>5927</v>
      </c>
      <c r="E2580" s="45" t="s">
        <v>5967</v>
      </c>
      <c r="F2580" s="45" t="s">
        <v>630</v>
      </c>
      <c r="G2580" s="237">
        <f t="shared" si="40"/>
        <v>0</v>
      </c>
    </row>
    <row r="2581" spans="1:7">
      <c r="A2581" s="45" t="s">
        <v>5971</v>
      </c>
      <c r="B2581" s="45" t="s">
        <v>5968</v>
      </c>
      <c r="C2581" s="45" t="s">
        <v>5969</v>
      </c>
      <c r="D2581" s="45" t="s">
        <v>5970</v>
      </c>
      <c r="E2581" s="45" t="s">
        <v>5972</v>
      </c>
      <c r="F2581" s="45" t="s">
        <v>584</v>
      </c>
      <c r="G2581" s="237">
        <f t="shared" si="40"/>
        <v>0</v>
      </c>
    </row>
    <row r="2582" spans="1:7">
      <c r="A2582" s="45" t="s">
        <v>5973</v>
      </c>
      <c r="B2582" s="45" t="s">
        <v>5968</v>
      </c>
      <c r="C2582" s="45" t="s">
        <v>5969</v>
      </c>
      <c r="D2582" s="45" t="s">
        <v>5970</v>
      </c>
      <c r="E2582" s="45" t="s">
        <v>5974</v>
      </c>
      <c r="F2582" s="45" t="s">
        <v>584</v>
      </c>
      <c r="G2582" s="237">
        <f t="shared" si="40"/>
        <v>0</v>
      </c>
    </row>
    <row r="2583" spans="1:7">
      <c r="A2583" s="45" t="s">
        <v>5975</v>
      </c>
      <c r="B2583" s="45" t="s">
        <v>5968</v>
      </c>
      <c r="C2583" s="45" t="s">
        <v>5969</v>
      </c>
      <c r="D2583" s="45" t="s">
        <v>5970</v>
      </c>
      <c r="E2583" s="45" t="s">
        <v>5976</v>
      </c>
      <c r="F2583" s="45" t="s">
        <v>584</v>
      </c>
      <c r="G2583" s="237">
        <f t="shared" si="40"/>
        <v>0</v>
      </c>
    </row>
    <row r="2584" spans="1:7">
      <c r="A2584" s="45" t="s">
        <v>5977</v>
      </c>
      <c r="B2584" s="45" t="s">
        <v>5968</v>
      </c>
      <c r="C2584" s="45" t="s">
        <v>5969</v>
      </c>
      <c r="D2584" s="45" t="s">
        <v>5970</v>
      </c>
      <c r="E2584" s="45" t="s">
        <v>5978</v>
      </c>
      <c r="F2584" s="45" t="s">
        <v>584</v>
      </c>
      <c r="G2584" s="237">
        <f t="shared" si="40"/>
        <v>0</v>
      </c>
    </row>
    <row r="2585" spans="1:7">
      <c r="A2585" s="45" t="s">
        <v>5979</v>
      </c>
      <c r="B2585" s="45" t="s">
        <v>5968</v>
      </c>
      <c r="C2585" s="45" t="s">
        <v>5969</v>
      </c>
      <c r="D2585" s="45" t="s">
        <v>5970</v>
      </c>
      <c r="E2585" s="45" t="s">
        <v>5980</v>
      </c>
      <c r="F2585" s="45" t="s">
        <v>584</v>
      </c>
      <c r="G2585" s="237">
        <f t="shared" si="40"/>
        <v>0</v>
      </c>
    </row>
    <row r="2586" spans="1:7">
      <c r="A2586" s="45" t="s">
        <v>5981</v>
      </c>
      <c r="B2586" s="45" t="s">
        <v>5968</v>
      </c>
      <c r="C2586" s="45" t="s">
        <v>5969</v>
      </c>
      <c r="D2586" s="45" t="s">
        <v>5970</v>
      </c>
      <c r="E2586" s="45" t="s">
        <v>5982</v>
      </c>
      <c r="F2586" s="45" t="s">
        <v>584</v>
      </c>
      <c r="G2586" s="237">
        <f t="shared" si="40"/>
        <v>0</v>
      </c>
    </row>
    <row r="2587" spans="1:7">
      <c r="A2587" s="45" t="s">
        <v>5983</v>
      </c>
      <c r="B2587" s="45" t="s">
        <v>5968</v>
      </c>
      <c r="C2587" s="45" t="s">
        <v>5969</v>
      </c>
      <c r="D2587" s="45" t="s">
        <v>5970</v>
      </c>
      <c r="E2587" s="45" t="s">
        <v>5984</v>
      </c>
      <c r="F2587" s="45" t="s">
        <v>584</v>
      </c>
      <c r="G2587" s="237">
        <f t="shared" si="40"/>
        <v>0</v>
      </c>
    </row>
    <row r="2588" spans="1:7">
      <c r="A2588" s="45" t="s">
        <v>5985</v>
      </c>
      <c r="B2588" s="45" t="s">
        <v>5968</v>
      </c>
      <c r="C2588" s="45" t="s">
        <v>5969</v>
      </c>
      <c r="D2588" s="45" t="s">
        <v>5970</v>
      </c>
      <c r="E2588" s="45" t="s">
        <v>5986</v>
      </c>
      <c r="F2588" s="45" t="s">
        <v>584</v>
      </c>
      <c r="G2588" s="237">
        <f t="shared" si="40"/>
        <v>0</v>
      </c>
    </row>
    <row r="2589" spans="1:7">
      <c r="A2589" s="45" t="s">
        <v>5987</v>
      </c>
      <c r="B2589" s="45" t="s">
        <v>5968</v>
      </c>
      <c r="C2589" s="45" t="s">
        <v>5969</v>
      </c>
      <c r="D2589" s="45" t="s">
        <v>5970</v>
      </c>
      <c r="E2589" s="45" t="s">
        <v>5988</v>
      </c>
      <c r="F2589" s="45" t="s">
        <v>584</v>
      </c>
      <c r="G2589" s="237">
        <f t="shared" si="40"/>
        <v>0</v>
      </c>
    </row>
    <row r="2590" spans="1:7">
      <c r="A2590" s="45" t="s">
        <v>5989</v>
      </c>
      <c r="B2590" s="45" t="s">
        <v>5968</v>
      </c>
      <c r="C2590" s="45" t="s">
        <v>5969</v>
      </c>
      <c r="D2590" s="45" t="s">
        <v>5970</v>
      </c>
      <c r="E2590" s="45" t="s">
        <v>5990</v>
      </c>
      <c r="F2590" s="45" t="s">
        <v>584</v>
      </c>
      <c r="G2590" s="237">
        <f t="shared" si="40"/>
        <v>0</v>
      </c>
    </row>
    <row r="2591" spans="1:7">
      <c r="A2591" s="45" t="s">
        <v>5991</v>
      </c>
      <c r="B2591" s="45" t="s">
        <v>5968</v>
      </c>
      <c r="C2591" s="45" t="s">
        <v>5969</v>
      </c>
      <c r="D2591" s="45" t="s">
        <v>5970</v>
      </c>
      <c r="E2591" s="45" t="s">
        <v>5992</v>
      </c>
      <c r="F2591" s="45" t="s">
        <v>584</v>
      </c>
      <c r="G2591" s="237">
        <f t="shared" si="40"/>
        <v>0</v>
      </c>
    </row>
    <row r="2592" spans="1:7">
      <c r="A2592" s="45" t="s">
        <v>5047</v>
      </c>
      <c r="B2592" s="45" t="s">
        <v>5968</v>
      </c>
      <c r="C2592" s="45" t="s">
        <v>5969</v>
      </c>
      <c r="D2592" s="45" t="s">
        <v>5970</v>
      </c>
      <c r="E2592" s="45" t="s">
        <v>5993</v>
      </c>
      <c r="F2592" s="45" t="s">
        <v>584</v>
      </c>
      <c r="G2592" s="237">
        <f t="shared" si="40"/>
        <v>0</v>
      </c>
    </row>
    <row r="2593" spans="1:7">
      <c r="A2593" s="45" t="s">
        <v>5994</v>
      </c>
      <c r="B2593" s="45" t="s">
        <v>5968</v>
      </c>
      <c r="C2593" s="45" t="s">
        <v>5969</v>
      </c>
      <c r="D2593" s="45" t="s">
        <v>5970</v>
      </c>
      <c r="E2593" s="45" t="s">
        <v>5995</v>
      </c>
      <c r="F2593" s="45" t="s">
        <v>584</v>
      </c>
      <c r="G2593" s="237">
        <f t="shared" si="40"/>
        <v>0</v>
      </c>
    </row>
    <row r="2594" spans="1:7">
      <c r="A2594" s="45" t="s">
        <v>5996</v>
      </c>
      <c r="B2594" s="45" t="s">
        <v>5968</v>
      </c>
      <c r="C2594" s="45" t="s">
        <v>5969</v>
      </c>
      <c r="D2594" s="45" t="s">
        <v>5970</v>
      </c>
      <c r="E2594" s="45" t="s">
        <v>5997</v>
      </c>
      <c r="F2594" s="45" t="s">
        <v>584</v>
      </c>
      <c r="G2594" s="237">
        <f t="shared" si="40"/>
        <v>0</v>
      </c>
    </row>
    <row r="2595" spans="1:7">
      <c r="A2595" s="45" t="s">
        <v>5998</v>
      </c>
      <c r="B2595" s="45" t="s">
        <v>5968</v>
      </c>
      <c r="C2595" s="45" t="s">
        <v>5969</v>
      </c>
      <c r="D2595" s="45" t="s">
        <v>5970</v>
      </c>
      <c r="E2595" s="45" t="s">
        <v>5999</v>
      </c>
      <c r="F2595" s="45" t="s">
        <v>584</v>
      </c>
      <c r="G2595" s="237">
        <f t="shared" si="40"/>
        <v>0</v>
      </c>
    </row>
    <row r="2596" spans="1:7">
      <c r="A2596" s="45" t="s">
        <v>6000</v>
      </c>
      <c r="B2596" s="45" t="s">
        <v>5968</v>
      </c>
      <c r="C2596" s="45" t="s">
        <v>5969</v>
      </c>
      <c r="D2596" s="45" t="s">
        <v>5970</v>
      </c>
      <c r="E2596" s="45" t="s">
        <v>6001</v>
      </c>
      <c r="F2596" s="45" t="s">
        <v>584</v>
      </c>
      <c r="G2596" s="237">
        <f t="shared" si="40"/>
        <v>0</v>
      </c>
    </row>
    <row r="2597" spans="1:7">
      <c r="A2597" s="45" t="s">
        <v>6002</v>
      </c>
      <c r="B2597" s="45" t="s">
        <v>5968</v>
      </c>
      <c r="C2597" s="45" t="s">
        <v>5969</v>
      </c>
      <c r="D2597" s="45" t="s">
        <v>5970</v>
      </c>
      <c r="E2597" s="45" t="s">
        <v>6003</v>
      </c>
      <c r="F2597" s="45" t="s">
        <v>584</v>
      </c>
      <c r="G2597" s="237">
        <f t="shared" si="40"/>
        <v>0</v>
      </c>
    </row>
    <row r="2598" spans="1:7">
      <c r="A2598" s="45" t="s">
        <v>6004</v>
      </c>
      <c r="B2598" s="45" t="s">
        <v>5968</v>
      </c>
      <c r="C2598" s="45" t="s">
        <v>5969</v>
      </c>
      <c r="D2598" s="45" t="s">
        <v>5970</v>
      </c>
      <c r="E2598" s="45" t="s">
        <v>6005</v>
      </c>
      <c r="F2598" s="45" t="s">
        <v>584</v>
      </c>
      <c r="G2598" s="237">
        <f t="shared" si="40"/>
        <v>0</v>
      </c>
    </row>
    <row r="2599" spans="1:7">
      <c r="A2599" s="45" t="s">
        <v>5812</v>
      </c>
      <c r="B2599" s="45" t="s">
        <v>5968</v>
      </c>
      <c r="C2599" s="45" t="s">
        <v>5969</v>
      </c>
      <c r="D2599" s="45" t="s">
        <v>5970</v>
      </c>
      <c r="E2599" s="45" t="s">
        <v>6006</v>
      </c>
      <c r="F2599" s="45" t="s">
        <v>584</v>
      </c>
      <c r="G2599" s="237">
        <f t="shared" si="40"/>
        <v>0</v>
      </c>
    </row>
    <row r="2600" spans="1:7">
      <c r="A2600" s="45" t="s">
        <v>6007</v>
      </c>
      <c r="B2600" s="45" t="s">
        <v>5968</v>
      </c>
      <c r="C2600" s="45" t="s">
        <v>5969</v>
      </c>
      <c r="D2600" s="45" t="s">
        <v>5970</v>
      </c>
      <c r="E2600" s="45" t="s">
        <v>6008</v>
      </c>
      <c r="F2600" s="45" t="s">
        <v>584</v>
      </c>
      <c r="G2600" s="237">
        <f t="shared" si="40"/>
        <v>0</v>
      </c>
    </row>
    <row r="2601" spans="1:7">
      <c r="A2601" s="45" t="s">
        <v>6009</v>
      </c>
      <c r="B2601" s="45" t="s">
        <v>5968</v>
      </c>
      <c r="C2601" s="45" t="s">
        <v>5969</v>
      </c>
      <c r="D2601" s="45" t="s">
        <v>5970</v>
      </c>
      <c r="E2601" s="45" t="s">
        <v>6010</v>
      </c>
      <c r="F2601" s="45" t="s">
        <v>584</v>
      </c>
      <c r="G2601" s="237">
        <f t="shared" si="40"/>
        <v>0</v>
      </c>
    </row>
    <row r="2602" spans="1:7">
      <c r="A2602" s="45" t="s">
        <v>6011</v>
      </c>
      <c r="B2602" s="45" t="s">
        <v>5968</v>
      </c>
      <c r="C2602" s="45" t="s">
        <v>5969</v>
      </c>
      <c r="D2602" s="45" t="s">
        <v>5970</v>
      </c>
      <c r="E2602" s="45" t="s">
        <v>6012</v>
      </c>
      <c r="F2602" s="45" t="s">
        <v>584</v>
      </c>
      <c r="G2602" s="237">
        <f t="shared" si="40"/>
        <v>0</v>
      </c>
    </row>
    <row r="2603" spans="1:7">
      <c r="A2603" s="45" t="s">
        <v>6013</v>
      </c>
      <c r="B2603" s="45" t="s">
        <v>5968</v>
      </c>
      <c r="C2603" s="45" t="s">
        <v>5969</v>
      </c>
      <c r="D2603" s="45" t="s">
        <v>5970</v>
      </c>
      <c r="E2603" s="45" t="s">
        <v>6014</v>
      </c>
      <c r="F2603" s="45" t="s">
        <v>584</v>
      </c>
      <c r="G2603" s="237">
        <f t="shared" si="40"/>
        <v>0</v>
      </c>
    </row>
    <row r="2604" spans="1:7">
      <c r="A2604" s="45" t="s">
        <v>6015</v>
      </c>
      <c r="B2604" s="45" t="s">
        <v>5968</v>
      </c>
      <c r="C2604" s="45" t="s">
        <v>5969</v>
      </c>
      <c r="D2604" s="45" t="s">
        <v>5970</v>
      </c>
      <c r="E2604" s="45" t="s">
        <v>6016</v>
      </c>
      <c r="F2604" s="45" t="s">
        <v>584</v>
      </c>
      <c r="G2604" s="237">
        <f t="shared" si="40"/>
        <v>0</v>
      </c>
    </row>
    <row r="2605" spans="1:7">
      <c r="A2605" s="45" t="s">
        <v>6017</v>
      </c>
      <c r="B2605" s="45" t="s">
        <v>5968</v>
      </c>
      <c r="C2605" s="45" t="s">
        <v>5969</v>
      </c>
      <c r="D2605" s="45" t="s">
        <v>5970</v>
      </c>
      <c r="E2605" s="45" t="s">
        <v>6018</v>
      </c>
      <c r="F2605" s="45" t="s">
        <v>584</v>
      </c>
      <c r="G2605" s="237">
        <f t="shared" si="40"/>
        <v>0</v>
      </c>
    </row>
    <row r="2606" spans="1:7">
      <c r="A2606" s="45" t="s">
        <v>6019</v>
      </c>
      <c r="B2606" s="45" t="s">
        <v>5968</v>
      </c>
      <c r="C2606" s="45" t="s">
        <v>5969</v>
      </c>
      <c r="D2606" s="45" t="s">
        <v>5970</v>
      </c>
      <c r="E2606" s="45" t="s">
        <v>6020</v>
      </c>
      <c r="F2606" s="45" t="s">
        <v>584</v>
      </c>
      <c r="G2606" s="237">
        <f t="shared" si="40"/>
        <v>0</v>
      </c>
    </row>
    <row r="2607" spans="1:7">
      <c r="A2607" s="45" t="s">
        <v>6021</v>
      </c>
      <c r="B2607" s="45" t="s">
        <v>5968</v>
      </c>
      <c r="C2607" s="45" t="s">
        <v>5969</v>
      </c>
      <c r="D2607" s="45" t="s">
        <v>5970</v>
      </c>
      <c r="E2607" s="45" t="s">
        <v>6022</v>
      </c>
      <c r="F2607" s="45" t="s">
        <v>584</v>
      </c>
      <c r="G2607" s="237">
        <f t="shared" si="40"/>
        <v>0</v>
      </c>
    </row>
    <row r="2608" spans="1:7">
      <c r="A2608" s="45" t="s">
        <v>3517</v>
      </c>
      <c r="B2608" s="45" t="s">
        <v>5968</v>
      </c>
      <c r="C2608" s="45" t="s">
        <v>5969</v>
      </c>
      <c r="D2608" s="45" t="s">
        <v>5970</v>
      </c>
      <c r="E2608" s="45" t="s">
        <v>6023</v>
      </c>
      <c r="F2608" s="45" t="s">
        <v>584</v>
      </c>
      <c r="G2608" s="237">
        <f t="shared" si="40"/>
        <v>0</v>
      </c>
    </row>
    <row r="2609" spans="1:7">
      <c r="A2609" s="45" t="s">
        <v>6024</v>
      </c>
      <c r="B2609" s="45" t="s">
        <v>5968</v>
      </c>
      <c r="C2609" s="45" t="s">
        <v>5969</v>
      </c>
      <c r="D2609" s="45" t="s">
        <v>5970</v>
      </c>
      <c r="E2609" s="45" t="s">
        <v>6025</v>
      </c>
      <c r="F2609" s="45" t="s">
        <v>584</v>
      </c>
      <c r="G2609" s="237">
        <f t="shared" si="40"/>
        <v>0</v>
      </c>
    </row>
    <row r="2610" spans="1:7">
      <c r="A2610" s="45" t="s">
        <v>6026</v>
      </c>
      <c r="B2610" s="45" t="s">
        <v>5968</v>
      </c>
      <c r="C2610" s="45" t="s">
        <v>5969</v>
      </c>
      <c r="D2610" s="45" t="s">
        <v>5970</v>
      </c>
      <c r="E2610" s="45" t="s">
        <v>6027</v>
      </c>
      <c r="F2610" s="45" t="s">
        <v>584</v>
      </c>
      <c r="G2610" s="237">
        <f t="shared" si="40"/>
        <v>0</v>
      </c>
    </row>
    <row r="2611" spans="1:7">
      <c r="A2611" s="45" t="s">
        <v>6028</v>
      </c>
      <c r="B2611" s="45" t="s">
        <v>5968</v>
      </c>
      <c r="C2611" s="45" t="s">
        <v>5969</v>
      </c>
      <c r="D2611" s="45" t="s">
        <v>5970</v>
      </c>
      <c r="E2611" s="45" t="s">
        <v>6029</v>
      </c>
      <c r="F2611" s="45" t="s">
        <v>584</v>
      </c>
      <c r="G2611" s="237">
        <f t="shared" si="40"/>
        <v>0</v>
      </c>
    </row>
    <row r="2612" spans="1:7">
      <c r="A2612" s="45" t="s">
        <v>6030</v>
      </c>
      <c r="B2612" s="45" t="s">
        <v>5968</v>
      </c>
      <c r="C2612" s="45" t="s">
        <v>5969</v>
      </c>
      <c r="D2612" s="45" t="s">
        <v>5970</v>
      </c>
      <c r="E2612" s="45" t="s">
        <v>6031</v>
      </c>
      <c r="F2612" s="45" t="s">
        <v>584</v>
      </c>
      <c r="G2612" s="237">
        <f t="shared" si="40"/>
        <v>0</v>
      </c>
    </row>
    <row r="2613" spans="1:7">
      <c r="A2613" s="45" t="s">
        <v>6032</v>
      </c>
      <c r="B2613" s="45" t="s">
        <v>5968</v>
      </c>
      <c r="C2613" s="45" t="s">
        <v>5969</v>
      </c>
      <c r="D2613" s="45" t="s">
        <v>5970</v>
      </c>
      <c r="E2613" s="45" t="s">
        <v>6033</v>
      </c>
      <c r="F2613" s="45" t="s">
        <v>584</v>
      </c>
      <c r="G2613" s="237">
        <f t="shared" si="40"/>
        <v>0</v>
      </c>
    </row>
    <row r="2614" spans="1:7">
      <c r="A2614" s="45" t="s">
        <v>6034</v>
      </c>
      <c r="B2614" s="45" t="s">
        <v>5968</v>
      </c>
      <c r="C2614" s="45" t="s">
        <v>5969</v>
      </c>
      <c r="D2614" s="45" t="s">
        <v>5970</v>
      </c>
      <c r="E2614" s="45" t="s">
        <v>6035</v>
      </c>
      <c r="F2614" s="45" t="s">
        <v>584</v>
      </c>
      <c r="G2614" s="237">
        <f t="shared" si="40"/>
        <v>0</v>
      </c>
    </row>
    <row r="2615" spans="1:7">
      <c r="A2615" s="45" t="s">
        <v>6036</v>
      </c>
      <c r="B2615" s="45" t="s">
        <v>5968</v>
      </c>
      <c r="C2615" s="45" t="s">
        <v>5969</v>
      </c>
      <c r="D2615" s="45" t="s">
        <v>5970</v>
      </c>
      <c r="E2615" s="45" t="s">
        <v>6037</v>
      </c>
      <c r="F2615" s="45" t="s">
        <v>584</v>
      </c>
      <c r="G2615" s="237">
        <f t="shared" si="40"/>
        <v>0</v>
      </c>
    </row>
    <row r="2616" spans="1:7">
      <c r="A2616" s="45" t="s">
        <v>6038</v>
      </c>
      <c r="B2616" s="45" t="s">
        <v>5968</v>
      </c>
      <c r="C2616" s="45" t="s">
        <v>5969</v>
      </c>
      <c r="D2616" s="45" t="s">
        <v>5970</v>
      </c>
      <c r="E2616" s="45" t="s">
        <v>6039</v>
      </c>
      <c r="F2616" s="45" t="s">
        <v>584</v>
      </c>
      <c r="G2616" s="237">
        <f t="shared" si="40"/>
        <v>0</v>
      </c>
    </row>
    <row r="2617" spans="1:7">
      <c r="A2617" s="45" t="s">
        <v>6040</v>
      </c>
      <c r="B2617" s="45" t="s">
        <v>5968</v>
      </c>
      <c r="C2617" s="45" t="s">
        <v>5969</v>
      </c>
      <c r="D2617" s="45" t="s">
        <v>5970</v>
      </c>
      <c r="E2617" s="45" t="s">
        <v>6041</v>
      </c>
      <c r="F2617" s="45" t="s">
        <v>584</v>
      </c>
      <c r="G2617" s="237">
        <f t="shared" si="40"/>
        <v>0</v>
      </c>
    </row>
    <row r="2618" spans="1:7">
      <c r="A2618" s="45" t="s">
        <v>6042</v>
      </c>
      <c r="B2618" s="45" t="s">
        <v>5968</v>
      </c>
      <c r="C2618" s="45" t="s">
        <v>5969</v>
      </c>
      <c r="D2618" s="45" t="s">
        <v>5970</v>
      </c>
      <c r="E2618" s="45" t="s">
        <v>6043</v>
      </c>
      <c r="F2618" s="45" t="s">
        <v>584</v>
      </c>
      <c r="G2618" s="237">
        <f t="shared" si="40"/>
        <v>0</v>
      </c>
    </row>
    <row r="2619" spans="1:7">
      <c r="A2619" s="45" t="s">
        <v>6044</v>
      </c>
      <c r="B2619" s="45" t="s">
        <v>5968</v>
      </c>
      <c r="C2619" s="45" t="s">
        <v>5969</v>
      </c>
      <c r="D2619" s="45" t="s">
        <v>5970</v>
      </c>
      <c r="E2619" s="45" t="s">
        <v>6045</v>
      </c>
      <c r="F2619" s="45" t="s">
        <v>584</v>
      </c>
      <c r="G2619" s="237">
        <f t="shared" si="40"/>
        <v>0</v>
      </c>
    </row>
    <row r="2620" spans="1:7">
      <c r="A2620" s="45" t="s">
        <v>6046</v>
      </c>
      <c r="B2620" s="45" t="s">
        <v>5968</v>
      </c>
      <c r="C2620" s="45" t="s">
        <v>5969</v>
      </c>
      <c r="D2620" s="45" t="s">
        <v>5970</v>
      </c>
      <c r="E2620" s="45" t="s">
        <v>6047</v>
      </c>
      <c r="F2620" s="45" t="s">
        <v>584</v>
      </c>
      <c r="G2620" s="237">
        <f t="shared" si="40"/>
        <v>0</v>
      </c>
    </row>
    <row r="2621" spans="1:7">
      <c r="A2621" s="45" t="s">
        <v>6048</v>
      </c>
      <c r="B2621" s="45" t="s">
        <v>5968</v>
      </c>
      <c r="C2621" s="45" t="s">
        <v>5969</v>
      </c>
      <c r="D2621" s="45" t="s">
        <v>5970</v>
      </c>
      <c r="E2621" s="45" t="s">
        <v>6049</v>
      </c>
      <c r="F2621" s="45" t="s">
        <v>627</v>
      </c>
      <c r="G2621" s="237">
        <f t="shared" si="40"/>
        <v>0</v>
      </c>
    </row>
    <row r="2622" spans="1:7">
      <c r="A2622" s="45" t="s">
        <v>6050</v>
      </c>
      <c r="B2622" s="45" t="s">
        <v>5968</v>
      </c>
      <c r="C2622" s="45" t="s">
        <v>5969</v>
      </c>
      <c r="D2622" s="45" t="s">
        <v>5970</v>
      </c>
      <c r="E2622" s="45" t="s">
        <v>6051</v>
      </c>
      <c r="F2622" s="45" t="s">
        <v>627</v>
      </c>
      <c r="G2622" s="237">
        <f t="shared" si="40"/>
        <v>0</v>
      </c>
    </row>
    <row r="2623" spans="1:7">
      <c r="A2623" s="45" t="s">
        <v>6052</v>
      </c>
      <c r="B2623" s="45" t="s">
        <v>5968</v>
      </c>
      <c r="C2623" s="45" t="s">
        <v>5969</v>
      </c>
      <c r="D2623" s="45" t="s">
        <v>5970</v>
      </c>
      <c r="E2623" s="45" t="s">
        <v>6053</v>
      </c>
      <c r="F2623" s="45" t="s">
        <v>630</v>
      </c>
      <c r="G2623" s="237">
        <f t="shared" si="40"/>
        <v>0</v>
      </c>
    </row>
    <row r="2624" spans="1:7">
      <c r="A2624" s="45" t="s">
        <v>6054</v>
      </c>
      <c r="B2624" s="45" t="s">
        <v>5968</v>
      </c>
      <c r="C2624" s="45" t="s">
        <v>5969</v>
      </c>
      <c r="D2624" s="45" t="s">
        <v>5970</v>
      </c>
      <c r="E2624" s="45" t="s">
        <v>6055</v>
      </c>
      <c r="F2624" s="45" t="s">
        <v>633</v>
      </c>
      <c r="G2624" s="237">
        <f t="shared" si="40"/>
        <v>0</v>
      </c>
    </row>
    <row r="2625" spans="1:7">
      <c r="A2625" s="45" t="s">
        <v>6056</v>
      </c>
      <c r="B2625" s="45" t="s">
        <v>5968</v>
      </c>
      <c r="C2625" s="45" t="s">
        <v>5969</v>
      </c>
      <c r="D2625" s="45" t="s">
        <v>5970</v>
      </c>
      <c r="E2625" s="45" t="s">
        <v>6057</v>
      </c>
      <c r="F2625" s="45" t="s">
        <v>633</v>
      </c>
      <c r="G2625" s="237">
        <f t="shared" si="40"/>
        <v>0</v>
      </c>
    </row>
    <row r="2626" spans="1:7">
      <c r="A2626" s="45" t="s">
        <v>6060</v>
      </c>
      <c r="B2626" s="45" t="s">
        <v>5968</v>
      </c>
      <c r="C2626" s="45" t="s">
        <v>6058</v>
      </c>
      <c r="D2626" s="45" t="s">
        <v>6059</v>
      </c>
      <c r="E2626" s="45" t="s">
        <v>6061</v>
      </c>
      <c r="F2626" s="45" t="s">
        <v>630</v>
      </c>
      <c r="G2626" s="237">
        <f t="shared" ref="G2626:G2689" si="41">IF(ISNA(MATCH(E2626,List04_oktmo_np_range,0)),0,1)</f>
        <v>0</v>
      </c>
    </row>
    <row r="2627" spans="1:7">
      <c r="A2627" s="45" t="s">
        <v>6064</v>
      </c>
      <c r="B2627" s="45" t="s">
        <v>5968</v>
      </c>
      <c r="C2627" s="45" t="s">
        <v>6062</v>
      </c>
      <c r="D2627" s="45" t="s">
        <v>6063</v>
      </c>
      <c r="E2627" s="45" t="s">
        <v>6065</v>
      </c>
      <c r="F2627" s="45" t="s">
        <v>584</v>
      </c>
      <c r="G2627" s="237">
        <f t="shared" si="41"/>
        <v>0</v>
      </c>
    </row>
    <row r="2628" spans="1:7">
      <c r="A2628" s="45" t="s">
        <v>6066</v>
      </c>
      <c r="B2628" s="45" t="s">
        <v>5968</v>
      </c>
      <c r="C2628" s="45" t="s">
        <v>6062</v>
      </c>
      <c r="D2628" s="45" t="s">
        <v>6063</v>
      </c>
      <c r="E2628" s="45" t="s">
        <v>6067</v>
      </c>
      <c r="F2628" s="45" t="s">
        <v>584</v>
      </c>
      <c r="G2628" s="237">
        <f t="shared" si="41"/>
        <v>0</v>
      </c>
    </row>
    <row r="2629" spans="1:7">
      <c r="A2629" s="45" t="s">
        <v>3615</v>
      </c>
      <c r="B2629" s="45" t="s">
        <v>5968</v>
      </c>
      <c r="C2629" s="45" t="s">
        <v>6062</v>
      </c>
      <c r="D2629" s="45" t="s">
        <v>6063</v>
      </c>
      <c r="E2629" s="45" t="s">
        <v>6068</v>
      </c>
      <c r="F2629" s="45" t="s">
        <v>584</v>
      </c>
      <c r="G2629" s="237">
        <f t="shared" si="41"/>
        <v>0</v>
      </c>
    </row>
    <row r="2630" spans="1:7">
      <c r="A2630" s="45" t="s">
        <v>5880</v>
      </c>
      <c r="B2630" s="45" t="s">
        <v>5968</v>
      </c>
      <c r="C2630" s="45" t="s">
        <v>6062</v>
      </c>
      <c r="D2630" s="45" t="s">
        <v>6063</v>
      </c>
      <c r="E2630" s="45" t="s">
        <v>6069</v>
      </c>
      <c r="F2630" s="45" t="s">
        <v>584</v>
      </c>
      <c r="G2630" s="237">
        <f t="shared" si="41"/>
        <v>0</v>
      </c>
    </row>
    <row r="2631" spans="1:7">
      <c r="A2631" s="45" t="s">
        <v>6070</v>
      </c>
      <c r="B2631" s="45" t="s">
        <v>5968</v>
      </c>
      <c r="C2631" s="45" t="s">
        <v>6062</v>
      </c>
      <c r="D2631" s="45" t="s">
        <v>6063</v>
      </c>
      <c r="E2631" s="45" t="s">
        <v>6071</v>
      </c>
      <c r="F2631" s="45" t="s">
        <v>584</v>
      </c>
      <c r="G2631" s="237">
        <f t="shared" si="41"/>
        <v>0</v>
      </c>
    </row>
    <row r="2632" spans="1:7">
      <c r="A2632" s="45" t="s">
        <v>6072</v>
      </c>
      <c r="B2632" s="45" t="s">
        <v>5968</v>
      </c>
      <c r="C2632" s="45" t="s">
        <v>6062</v>
      </c>
      <c r="D2632" s="45" t="s">
        <v>6063</v>
      </c>
      <c r="E2632" s="45" t="s">
        <v>6073</v>
      </c>
      <c r="F2632" s="45" t="s">
        <v>584</v>
      </c>
      <c r="G2632" s="237">
        <f t="shared" si="41"/>
        <v>0</v>
      </c>
    </row>
    <row r="2633" spans="1:7">
      <c r="A2633" s="45" t="s">
        <v>6074</v>
      </c>
      <c r="B2633" s="45" t="s">
        <v>5968</v>
      </c>
      <c r="C2633" s="45" t="s">
        <v>6062</v>
      </c>
      <c r="D2633" s="45" t="s">
        <v>6063</v>
      </c>
      <c r="E2633" s="45" t="s">
        <v>6075</v>
      </c>
      <c r="F2633" s="45" t="s">
        <v>584</v>
      </c>
      <c r="G2633" s="237">
        <f t="shared" si="41"/>
        <v>0</v>
      </c>
    </row>
    <row r="2634" spans="1:7">
      <c r="A2634" s="45" t="s">
        <v>6076</v>
      </c>
      <c r="B2634" s="45" t="s">
        <v>5968</v>
      </c>
      <c r="C2634" s="45" t="s">
        <v>6062</v>
      </c>
      <c r="D2634" s="45" t="s">
        <v>6063</v>
      </c>
      <c r="E2634" s="45" t="s">
        <v>6077</v>
      </c>
      <c r="F2634" s="45" t="s">
        <v>584</v>
      </c>
      <c r="G2634" s="237">
        <f t="shared" si="41"/>
        <v>0</v>
      </c>
    </row>
    <row r="2635" spans="1:7">
      <c r="A2635" s="45" t="s">
        <v>6078</v>
      </c>
      <c r="B2635" s="45" t="s">
        <v>5968</v>
      </c>
      <c r="C2635" s="45" t="s">
        <v>6062</v>
      </c>
      <c r="D2635" s="45" t="s">
        <v>6063</v>
      </c>
      <c r="E2635" s="45" t="s">
        <v>6079</v>
      </c>
      <c r="F2635" s="45" t="s">
        <v>584</v>
      </c>
      <c r="G2635" s="237">
        <f t="shared" si="41"/>
        <v>0</v>
      </c>
    </row>
    <row r="2636" spans="1:7">
      <c r="A2636" s="45" t="s">
        <v>6080</v>
      </c>
      <c r="B2636" s="45" t="s">
        <v>5968</v>
      </c>
      <c r="C2636" s="45" t="s">
        <v>6062</v>
      </c>
      <c r="D2636" s="45" t="s">
        <v>6063</v>
      </c>
      <c r="E2636" s="45" t="s">
        <v>6081</v>
      </c>
      <c r="F2636" s="45" t="s">
        <v>584</v>
      </c>
      <c r="G2636" s="237">
        <f t="shared" si="41"/>
        <v>0</v>
      </c>
    </row>
    <row r="2637" spans="1:7">
      <c r="A2637" s="45" t="s">
        <v>6082</v>
      </c>
      <c r="B2637" s="45" t="s">
        <v>5968</v>
      </c>
      <c r="C2637" s="45" t="s">
        <v>6062</v>
      </c>
      <c r="D2637" s="45" t="s">
        <v>6063</v>
      </c>
      <c r="E2637" s="45" t="s">
        <v>6083</v>
      </c>
      <c r="F2637" s="45" t="s">
        <v>584</v>
      </c>
      <c r="G2637" s="237">
        <f t="shared" si="41"/>
        <v>0</v>
      </c>
    </row>
    <row r="2638" spans="1:7">
      <c r="A2638" s="45" t="s">
        <v>6084</v>
      </c>
      <c r="B2638" s="45" t="s">
        <v>5968</v>
      </c>
      <c r="C2638" s="45" t="s">
        <v>6062</v>
      </c>
      <c r="D2638" s="45" t="s">
        <v>6063</v>
      </c>
      <c r="E2638" s="45" t="s">
        <v>6085</v>
      </c>
      <c r="F2638" s="45" t="s">
        <v>584</v>
      </c>
      <c r="G2638" s="237">
        <f t="shared" si="41"/>
        <v>0</v>
      </c>
    </row>
    <row r="2639" spans="1:7">
      <c r="A2639" s="45" t="s">
        <v>3734</v>
      </c>
      <c r="B2639" s="45" t="s">
        <v>5968</v>
      </c>
      <c r="C2639" s="45" t="s">
        <v>6062</v>
      </c>
      <c r="D2639" s="45" t="s">
        <v>6063</v>
      </c>
      <c r="E2639" s="45" t="s">
        <v>6086</v>
      </c>
      <c r="F2639" s="45" t="s">
        <v>584</v>
      </c>
      <c r="G2639" s="237">
        <f t="shared" si="41"/>
        <v>0</v>
      </c>
    </row>
    <row r="2640" spans="1:7">
      <c r="A2640" s="45" t="s">
        <v>6087</v>
      </c>
      <c r="B2640" s="45" t="s">
        <v>5968</v>
      </c>
      <c r="C2640" s="45" t="s">
        <v>6062</v>
      </c>
      <c r="D2640" s="45" t="s">
        <v>6063</v>
      </c>
      <c r="E2640" s="45" t="s">
        <v>6088</v>
      </c>
      <c r="F2640" s="45" t="s">
        <v>584</v>
      </c>
      <c r="G2640" s="237">
        <f t="shared" si="41"/>
        <v>0</v>
      </c>
    </row>
    <row r="2641" spans="1:7">
      <c r="A2641" s="45" t="s">
        <v>6089</v>
      </c>
      <c r="B2641" s="45" t="s">
        <v>5968</v>
      </c>
      <c r="C2641" s="45" t="s">
        <v>6062</v>
      </c>
      <c r="D2641" s="45" t="s">
        <v>6063</v>
      </c>
      <c r="E2641" s="45" t="s">
        <v>6090</v>
      </c>
      <c r="F2641" s="45" t="s">
        <v>584</v>
      </c>
      <c r="G2641" s="237">
        <f t="shared" si="41"/>
        <v>0</v>
      </c>
    </row>
    <row r="2642" spans="1:7">
      <c r="A2642" s="45" t="s">
        <v>6091</v>
      </c>
      <c r="B2642" s="45" t="s">
        <v>5968</v>
      </c>
      <c r="C2642" s="45" t="s">
        <v>6062</v>
      </c>
      <c r="D2642" s="45" t="s">
        <v>6063</v>
      </c>
      <c r="E2642" s="45" t="s">
        <v>6092</v>
      </c>
      <c r="F2642" s="45" t="s">
        <v>584</v>
      </c>
      <c r="G2642" s="237">
        <f t="shared" si="41"/>
        <v>0</v>
      </c>
    </row>
    <row r="2643" spans="1:7">
      <c r="A2643" s="45" t="s">
        <v>6093</v>
      </c>
      <c r="B2643" s="45" t="s">
        <v>5968</v>
      </c>
      <c r="C2643" s="45" t="s">
        <v>6062</v>
      </c>
      <c r="D2643" s="45" t="s">
        <v>6063</v>
      </c>
      <c r="E2643" s="45" t="s">
        <v>6094</v>
      </c>
      <c r="F2643" s="45" t="s">
        <v>584</v>
      </c>
      <c r="G2643" s="237">
        <f t="shared" si="41"/>
        <v>0</v>
      </c>
    </row>
    <row r="2644" spans="1:7">
      <c r="A2644" s="45" t="s">
        <v>6095</v>
      </c>
      <c r="B2644" s="45" t="s">
        <v>5968</v>
      </c>
      <c r="C2644" s="45" t="s">
        <v>6062</v>
      </c>
      <c r="D2644" s="45" t="s">
        <v>6063</v>
      </c>
      <c r="E2644" s="45" t="s">
        <v>6096</v>
      </c>
      <c r="F2644" s="45" t="s">
        <v>584</v>
      </c>
      <c r="G2644" s="237">
        <f t="shared" si="41"/>
        <v>0</v>
      </c>
    </row>
    <row r="2645" spans="1:7">
      <c r="A2645" s="45" t="s">
        <v>6097</v>
      </c>
      <c r="B2645" s="45" t="s">
        <v>5968</v>
      </c>
      <c r="C2645" s="45" t="s">
        <v>6062</v>
      </c>
      <c r="D2645" s="45" t="s">
        <v>6063</v>
      </c>
      <c r="E2645" s="45" t="s">
        <v>6098</v>
      </c>
      <c r="F2645" s="45" t="s">
        <v>584</v>
      </c>
      <c r="G2645" s="237">
        <f t="shared" si="41"/>
        <v>0</v>
      </c>
    </row>
    <row r="2646" spans="1:7">
      <c r="A2646" s="45" t="s">
        <v>6099</v>
      </c>
      <c r="B2646" s="45" t="s">
        <v>5968</v>
      </c>
      <c r="C2646" s="45" t="s">
        <v>6062</v>
      </c>
      <c r="D2646" s="45" t="s">
        <v>6063</v>
      </c>
      <c r="E2646" s="45" t="s">
        <v>6100</v>
      </c>
      <c r="F2646" s="45" t="s">
        <v>584</v>
      </c>
      <c r="G2646" s="237">
        <f t="shared" si="41"/>
        <v>0</v>
      </c>
    </row>
    <row r="2647" spans="1:7">
      <c r="A2647" s="45" t="s">
        <v>6101</v>
      </c>
      <c r="B2647" s="45" t="s">
        <v>5968</v>
      </c>
      <c r="C2647" s="45" t="s">
        <v>6062</v>
      </c>
      <c r="D2647" s="45" t="s">
        <v>6063</v>
      </c>
      <c r="E2647" s="45" t="s">
        <v>6102</v>
      </c>
      <c r="F2647" s="45" t="s">
        <v>584</v>
      </c>
      <c r="G2647" s="237">
        <f t="shared" si="41"/>
        <v>0</v>
      </c>
    </row>
    <row r="2648" spans="1:7">
      <c r="A2648" s="45" t="s">
        <v>6103</v>
      </c>
      <c r="B2648" s="45" t="s">
        <v>5968</v>
      </c>
      <c r="C2648" s="45" t="s">
        <v>6062</v>
      </c>
      <c r="D2648" s="45" t="s">
        <v>6063</v>
      </c>
      <c r="E2648" s="45" t="s">
        <v>6104</v>
      </c>
      <c r="F2648" s="45" t="s">
        <v>584</v>
      </c>
      <c r="G2648" s="237">
        <f t="shared" si="41"/>
        <v>0</v>
      </c>
    </row>
    <row r="2649" spans="1:7">
      <c r="A2649" s="45" t="s">
        <v>6105</v>
      </c>
      <c r="B2649" s="45" t="s">
        <v>5968</v>
      </c>
      <c r="C2649" s="45" t="s">
        <v>6062</v>
      </c>
      <c r="D2649" s="45" t="s">
        <v>6063</v>
      </c>
      <c r="E2649" s="45" t="s">
        <v>6106</v>
      </c>
      <c r="F2649" s="45" t="s">
        <v>584</v>
      </c>
      <c r="G2649" s="237">
        <f t="shared" si="41"/>
        <v>0</v>
      </c>
    </row>
    <row r="2650" spans="1:7">
      <c r="A2650" s="45" t="s">
        <v>6107</v>
      </c>
      <c r="B2650" s="45" t="s">
        <v>5968</v>
      </c>
      <c r="C2650" s="45" t="s">
        <v>6062</v>
      </c>
      <c r="D2650" s="45" t="s">
        <v>6063</v>
      </c>
      <c r="E2650" s="45" t="s">
        <v>6108</v>
      </c>
      <c r="F2650" s="45" t="s">
        <v>584</v>
      </c>
      <c r="G2650" s="237">
        <f t="shared" si="41"/>
        <v>0</v>
      </c>
    </row>
    <row r="2651" spans="1:7">
      <c r="A2651" s="45" t="s">
        <v>6109</v>
      </c>
      <c r="B2651" s="45" t="s">
        <v>5968</v>
      </c>
      <c r="C2651" s="45" t="s">
        <v>6062</v>
      </c>
      <c r="D2651" s="45" t="s">
        <v>6063</v>
      </c>
      <c r="E2651" s="45" t="s">
        <v>6110</v>
      </c>
      <c r="F2651" s="45" t="s">
        <v>584</v>
      </c>
      <c r="G2651" s="237">
        <f t="shared" si="41"/>
        <v>0</v>
      </c>
    </row>
    <row r="2652" spans="1:7">
      <c r="A2652" s="45" t="s">
        <v>6111</v>
      </c>
      <c r="B2652" s="45" t="s">
        <v>5968</v>
      </c>
      <c r="C2652" s="45" t="s">
        <v>6062</v>
      </c>
      <c r="D2652" s="45" t="s">
        <v>6063</v>
      </c>
      <c r="E2652" s="45" t="s">
        <v>6112</v>
      </c>
      <c r="F2652" s="45" t="s">
        <v>584</v>
      </c>
      <c r="G2652" s="237">
        <f t="shared" si="41"/>
        <v>0</v>
      </c>
    </row>
    <row r="2653" spans="1:7">
      <c r="A2653" s="45" t="s">
        <v>6113</v>
      </c>
      <c r="B2653" s="45" t="s">
        <v>5968</v>
      </c>
      <c r="C2653" s="45" t="s">
        <v>6062</v>
      </c>
      <c r="D2653" s="45" t="s">
        <v>6063</v>
      </c>
      <c r="E2653" s="45" t="s">
        <v>6114</v>
      </c>
      <c r="F2653" s="45" t="s">
        <v>584</v>
      </c>
      <c r="G2653" s="237">
        <f t="shared" si="41"/>
        <v>0</v>
      </c>
    </row>
    <row r="2654" spans="1:7">
      <c r="A2654" s="45" t="s">
        <v>6115</v>
      </c>
      <c r="B2654" s="45" t="s">
        <v>5968</v>
      </c>
      <c r="C2654" s="45" t="s">
        <v>6062</v>
      </c>
      <c r="D2654" s="45" t="s">
        <v>6063</v>
      </c>
      <c r="E2654" s="45" t="s">
        <v>6116</v>
      </c>
      <c r="F2654" s="45" t="s">
        <v>584</v>
      </c>
      <c r="G2654" s="237">
        <f t="shared" si="41"/>
        <v>0</v>
      </c>
    </row>
    <row r="2655" spans="1:7">
      <c r="A2655" s="45" t="s">
        <v>3517</v>
      </c>
      <c r="B2655" s="45" t="s">
        <v>5968</v>
      </c>
      <c r="C2655" s="45" t="s">
        <v>6062</v>
      </c>
      <c r="D2655" s="45" t="s">
        <v>6063</v>
      </c>
      <c r="E2655" s="45" t="s">
        <v>6117</v>
      </c>
      <c r="F2655" s="45" t="s">
        <v>584</v>
      </c>
      <c r="G2655" s="237">
        <f t="shared" si="41"/>
        <v>0</v>
      </c>
    </row>
    <row r="2656" spans="1:7">
      <c r="A2656" s="45" t="s">
        <v>3706</v>
      </c>
      <c r="B2656" s="45" t="s">
        <v>5968</v>
      </c>
      <c r="C2656" s="45" t="s">
        <v>6062</v>
      </c>
      <c r="D2656" s="45" t="s">
        <v>6063</v>
      </c>
      <c r="E2656" s="45" t="s">
        <v>6118</v>
      </c>
      <c r="F2656" s="45" t="s">
        <v>584</v>
      </c>
      <c r="G2656" s="237">
        <f t="shared" si="41"/>
        <v>0</v>
      </c>
    </row>
    <row r="2657" spans="1:7">
      <c r="A2657" s="45" t="s">
        <v>6119</v>
      </c>
      <c r="B2657" s="45" t="s">
        <v>5968</v>
      </c>
      <c r="C2657" s="45" t="s">
        <v>6062</v>
      </c>
      <c r="D2657" s="45" t="s">
        <v>6063</v>
      </c>
      <c r="E2657" s="45" t="s">
        <v>6120</v>
      </c>
      <c r="F2657" s="45" t="s">
        <v>584</v>
      </c>
      <c r="G2657" s="237">
        <f t="shared" si="41"/>
        <v>0</v>
      </c>
    </row>
    <row r="2658" spans="1:7">
      <c r="A2658" s="45" t="s">
        <v>6121</v>
      </c>
      <c r="B2658" s="45" t="s">
        <v>5968</v>
      </c>
      <c r="C2658" s="45" t="s">
        <v>6062</v>
      </c>
      <c r="D2658" s="45" t="s">
        <v>6063</v>
      </c>
      <c r="E2658" s="45" t="s">
        <v>6122</v>
      </c>
      <c r="F2658" s="45" t="s">
        <v>584</v>
      </c>
      <c r="G2658" s="237">
        <f t="shared" si="41"/>
        <v>0</v>
      </c>
    </row>
    <row r="2659" spans="1:7">
      <c r="A2659" s="45" t="s">
        <v>6123</v>
      </c>
      <c r="B2659" s="45" t="s">
        <v>5968</v>
      </c>
      <c r="C2659" s="45" t="s">
        <v>6062</v>
      </c>
      <c r="D2659" s="45" t="s">
        <v>6063</v>
      </c>
      <c r="E2659" s="45" t="s">
        <v>6124</v>
      </c>
      <c r="F2659" s="45" t="s">
        <v>584</v>
      </c>
      <c r="G2659" s="237">
        <f t="shared" si="41"/>
        <v>0</v>
      </c>
    </row>
    <row r="2660" spans="1:7">
      <c r="A2660" s="45" t="s">
        <v>6125</v>
      </c>
      <c r="B2660" s="45" t="s">
        <v>5968</v>
      </c>
      <c r="C2660" s="45" t="s">
        <v>6062</v>
      </c>
      <c r="D2660" s="45" t="s">
        <v>6063</v>
      </c>
      <c r="E2660" s="45" t="s">
        <v>6126</v>
      </c>
      <c r="F2660" s="45" t="s">
        <v>584</v>
      </c>
      <c r="G2660" s="237">
        <f t="shared" si="41"/>
        <v>0</v>
      </c>
    </row>
    <row r="2661" spans="1:7">
      <c r="A2661" s="45" t="s">
        <v>6127</v>
      </c>
      <c r="B2661" s="45" t="s">
        <v>5968</v>
      </c>
      <c r="C2661" s="45" t="s">
        <v>6062</v>
      </c>
      <c r="D2661" s="45" t="s">
        <v>6063</v>
      </c>
      <c r="E2661" s="45" t="s">
        <v>6128</v>
      </c>
      <c r="F2661" s="45" t="s">
        <v>584</v>
      </c>
      <c r="G2661" s="237">
        <f t="shared" si="41"/>
        <v>0</v>
      </c>
    </row>
    <row r="2662" spans="1:7">
      <c r="A2662" s="45" t="s">
        <v>6129</v>
      </c>
      <c r="B2662" s="45" t="s">
        <v>5968</v>
      </c>
      <c r="C2662" s="45" t="s">
        <v>6062</v>
      </c>
      <c r="D2662" s="45" t="s">
        <v>6063</v>
      </c>
      <c r="E2662" s="45" t="s">
        <v>6130</v>
      </c>
      <c r="F2662" s="45" t="s">
        <v>584</v>
      </c>
      <c r="G2662" s="237">
        <f t="shared" si="41"/>
        <v>0</v>
      </c>
    </row>
    <row r="2663" spans="1:7">
      <c r="A2663" s="45" t="s">
        <v>6131</v>
      </c>
      <c r="B2663" s="45" t="s">
        <v>5968</v>
      </c>
      <c r="C2663" s="45" t="s">
        <v>6062</v>
      </c>
      <c r="D2663" s="45" t="s">
        <v>6063</v>
      </c>
      <c r="E2663" s="45" t="s">
        <v>6132</v>
      </c>
      <c r="F2663" s="45" t="s">
        <v>584</v>
      </c>
      <c r="G2663" s="237">
        <f t="shared" si="41"/>
        <v>0</v>
      </c>
    </row>
    <row r="2664" spans="1:7">
      <c r="A2664" s="45" t="s">
        <v>6133</v>
      </c>
      <c r="B2664" s="45" t="s">
        <v>5968</v>
      </c>
      <c r="C2664" s="45" t="s">
        <v>6062</v>
      </c>
      <c r="D2664" s="45" t="s">
        <v>6063</v>
      </c>
      <c r="E2664" s="45" t="s">
        <v>6134</v>
      </c>
      <c r="F2664" s="45" t="s">
        <v>584</v>
      </c>
      <c r="G2664" s="237">
        <f t="shared" si="41"/>
        <v>0</v>
      </c>
    </row>
    <row r="2665" spans="1:7">
      <c r="A2665" s="45" t="s">
        <v>6135</v>
      </c>
      <c r="B2665" s="45" t="s">
        <v>5968</v>
      </c>
      <c r="C2665" s="45" t="s">
        <v>6062</v>
      </c>
      <c r="D2665" s="45" t="s">
        <v>6063</v>
      </c>
      <c r="E2665" s="45" t="s">
        <v>6136</v>
      </c>
      <c r="F2665" s="45" t="s">
        <v>584</v>
      </c>
      <c r="G2665" s="237">
        <f t="shared" si="41"/>
        <v>0</v>
      </c>
    </row>
    <row r="2666" spans="1:7">
      <c r="A2666" s="45" t="s">
        <v>6137</v>
      </c>
      <c r="B2666" s="45" t="s">
        <v>5968</v>
      </c>
      <c r="C2666" s="45" t="s">
        <v>6062</v>
      </c>
      <c r="D2666" s="45" t="s">
        <v>6063</v>
      </c>
      <c r="E2666" s="45" t="s">
        <v>6138</v>
      </c>
      <c r="F2666" s="45" t="s">
        <v>584</v>
      </c>
      <c r="G2666" s="237">
        <f t="shared" si="41"/>
        <v>0</v>
      </c>
    </row>
    <row r="2667" spans="1:7">
      <c r="A2667" s="45" t="s">
        <v>6139</v>
      </c>
      <c r="B2667" s="45" t="s">
        <v>5968</v>
      </c>
      <c r="C2667" s="45" t="s">
        <v>6062</v>
      </c>
      <c r="D2667" s="45" t="s">
        <v>6063</v>
      </c>
      <c r="E2667" s="45" t="s">
        <v>6140</v>
      </c>
      <c r="F2667" s="45" t="s">
        <v>584</v>
      </c>
      <c r="G2667" s="237">
        <f t="shared" si="41"/>
        <v>0</v>
      </c>
    </row>
    <row r="2668" spans="1:7">
      <c r="A2668" s="45" t="s">
        <v>6141</v>
      </c>
      <c r="B2668" s="45" t="s">
        <v>5968</v>
      </c>
      <c r="C2668" s="45" t="s">
        <v>6062</v>
      </c>
      <c r="D2668" s="45" t="s">
        <v>6063</v>
      </c>
      <c r="E2668" s="45" t="s">
        <v>6142</v>
      </c>
      <c r="F2668" s="45" t="s">
        <v>584</v>
      </c>
      <c r="G2668" s="237">
        <f t="shared" si="41"/>
        <v>0</v>
      </c>
    </row>
    <row r="2669" spans="1:7">
      <c r="A2669" s="45" t="s">
        <v>6143</v>
      </c>
      <c r="B2669" s="45" t="s">
        <v>5968</v>
      </c>
      <c r="C2669" s="45" t="s">
        <v>6062</v>
      </c>
      <c r="D2669" s="45" t="s">
        <v>6063</v>
      </c>
      <c r="E2669" s="45" t="s">
        <v>6144</v>
      </c>
      <c r="F2669" s="45" t="s">
        <v>584</v>
      </c>
      <c r="G2669" s="237">
        <f t="shared" si="41"/>
        <v>0</v>
      </c>
    </row>
    <row r="2670" spans="1:7">
      <c r="A2670" s="45" t="s">
        <v>6145</v>
      </c>
      <c r="B2670" s="45" t="s">
        <v>5968</v>
      </c>
      <c r="C2670" s="45" t="s">
        <v>6062</v>
      </c>
      <c r="D2670" s="45" t="s">
        <v>6063</v>
      </c>
      <c r="E2670" s="45" t="s">
        <v>6146</v>
      </c>
      <c r="F2670" s="45" t="s">
        <v>584</v>
      </c>
      <c r="G2670" s="237">
        <f t="shared" si="41"/>
        <v>0</v>
      </c>
    </row>
    <row r="2671" spans="1:7">
      <c r="A2671" s="45" t="s">
        <v>6147</v>
      </c>
      <c r="B2671" s="45" t="s">
        <v>5968</v>
      </c>
      <c r="C2671" s="45" t="s">
        <v>6062</v>
      </c>
      <c r="D2671" s="45" t="s">
        <v>6063</v>
      </c>
      <c r="E2671" s="45" t="s">
        <v>6148</v>
      </c>
      <c r="F2671" s="45" t="s">
        <v>584</v>
      </c>
      <c r="G2671" s="237">
        <f t="shared" si="41"/>
        <v>0</v>
      </c>
    </row>
    <row r="2672" spans="1:7">
      <c r="A2672" s="45" t="s">
        <v>6149</v>
      </c>
      <c r="B2672" s="45" t="s">
        <v>5968</v>
      </c>
      <c r="C2672" s="45" t="s">
        <v>6062</v>
      </c>
      <c r="D2672" s="45" t="s">
        <v>6063</v>
      </c>
      <c r="E2672" s="45" t="s">
        <v>6150</v>
      </c>
      <c r="F2672" s="45" t="s">
        <v>584</v>
      </c>
      <c r="G2672" s="237">
        <f t="shared" si="41"/>
        <v>0</v>
      </c>
    </row>
    <row r="2673" spans="1:7">
      <c r="A2673" s="45" t="s">
        <v>6151</v>
      </c>
      <c r="B2673" s="45" t="s">
        <v>5968</v>
      </c>
      <c r="C2673" s="45" t="s">
        <v>6062</v>
      </c>
      <c r="D2673" s="45" t="s">
        <v>6063</v>
      </c>
      <c r="E2673" s="45" t="s">
        <v>6152</v>
      </c>
      <c r="F2673" s="45" t="s">
        <v>584</v>
      </c>
      <c r="G2673" s="237">
        <f t="shared" si="41"/>
        <v>0</v>
      </c>
    </row>
    <row r="2674" spans="1:7">
      <c r="A2674" s="45" t="s">
        <v>6153</v>
      </c>
      <c r="B2674" s="45" t="s">
        <v>5968</v>
      </c>
      <c r="C2674" s="45" t="s">
        <v>6062</v>
      </c>
      <c r="D2674" s="45" t="s">
        <v>6063</v>
      </c>
      <c r="E2674" s="45" t="s">
        <v>6154</v>
      </c>
      <c r="F2674" s="45" t="s">
        <v>584</v>
      </c>
      <c r="G2674" s="237">
        <f t="shared" si="41"/>
        <v>0</v>
      </c>
    </row>
    <row r="2675" spans="1:7">
      <c r="A2675" s="45" t="s">
        <v>6155</v>
      </c>
      <c r="B2675" s="45" t="s">
        <v>5968</v>
      </c>
      <c r="C2675" s="45" t="s">
        <v>6062</v>
      </c>
      <c r="D2675" s="45" t="s">
        <v>6063</v>
      </c>
      <c r="E2675" s="45" t="s">
        <v>6156</v>
      </c>
      <c r="F2675" s="45" t="s">
        <v>584</v>
      </c>
      <c r="G2675" s="237">
        <f t="shared" si="41"/>
        <v>0</v>
      </c>
    </row>
    <row r="2676" spans="1:7">
      <c r="A2676" s="45" t="s">
        <v>6157</v>
      </c>
      <c r="B2676" s="45" t="s">
        <v>5968</v>
      </c>
      <c r="C2676" s="45" t="s">
        <v>6062</v>
      </c>
      <c r="D2676" s="45" t="s">
        <v>6063</v>
      </c>
      <c r="E2676" s="45" t="s">
        <v>6158</v>
      </c>
      <c r="F2676" s="45" t="s">
        <v>584</v>
      </c>
      <c r="G2676" s="237">
        <f t="shared" si="41"/>
        <v>0</v>
      </c>
    </row>
    <row r="2677" spans="1:7">
      <c r="A2677" s="45" t="s">
        <v>6159</v>
      </c>
      <c r="B2677" s="45" t="s">
        <v>5968</v>
      </c>
      <c r="C2677" s="45" t="s">
        <v>6062</v>
      </c>
      <c r="D2677" s="45" t="s">
        <v>6063</v>
      </c>
      <c r="E2677" s="45" t="s">
        <v>6160</v>
      </c>
      <c r="F2677" s="45" t="s">
        <v>584</v>
      </c>
      <c r="G2677" s="237">
        <f t="shared" si="41"/>
        <v>0</v>
      </c>
    </row>
    <row r="2678" spans="1:7">
      <c r="A2678" s="45" t="s">
        <v>6161</v>
      </c>
      <c r="B2678" s="45" t="s">
        <v>5968</v>
      </c>
      <c r="C2678" s="45" t="s">
        <v>6062</v>
      </c>
      <c r="D2678" s="45" t="s">
        <v>6063</v>
      </c>
      <c r="E2678" s="45" t="s">
        <v>6162</v>
      </c>
      <c r="F2678" s="45" t="s">
        <v>584</v>
      </c>
      <c r="G2678" s="237">
        <f t="shared" si="41"/>
        <v>0</v>
      </c>
    </row>
    <row r="2679" spans="1:7">
      <c r="A2679" s="45" t="s">
        <v>6163</v>
      </c>
      <c r="B2679" s="45" t="s">
        <v>5968</v>
      </c>
      <c r="C2679" s="45" t="s">
        <v>6062</v>
      </c>
      <c r="D2679" s="45" t="s">
        <v>6063</v>
      </c>
      <c r="E2679" s="45" t="s">
        <v>6164</v>
      </c>
      <c r="F2679" s="45" t="s">
        <v>584</v>
      </c>
      <c r="G2679" s="237">
        <f t="shared" si="41"/>
        <v>0</v>
      </c>
    </row>
    <row r="2680" spans="1:7">
      <c r="A2680" s="45" t="s">
        <v>6165</v>
      </c>
      <c r="B2680" s="45" t="s">
        <v>5968</v>
      </c>
      <c r="C2680" s="45" t="s">
        <v>6062</v>
      </c>
      <c r="D2680" s="45" t="s">
        <v>6063</v>
      </c>
      <c r="E2680" s="45" t="s">
        <v>6166</v>
      </c>
      <c r="F2680" s="45" t="s">
        <v>584</v>
      </c>
      <c r="G2680" s="237">
        <f t="shared" si="41"/>
        <v>0</v>
      </c>
    </row>
    <row r="2681" spans="1:7">
      <c r="A2681" s="45" t="s">
        <v>6167</v>
      </c>
      <c r="B2681" s="45" t="s">
        <v>5968</v>
      </c>
      <c r="C2681" s="45" t="s">
        <v>6062</v>
      </c>
      <c r="D2681" s="45" t="s">
        <v>6063</v>
      </c>
      <c r="E2681" s="45" t="s">
        <v>6168</v>
      </c>
      <c r="F2681" s="45" t="s">
        <v>584</v>
      </c>
      <c r="G2681" s="237">
        <f t="shared" si="41"/>
        <v>0</v>
      </c>
    </row>
    <row r="2682" spans="1:7">
      <c r="A2682" s="45" t="s">
        <v>6169</v>
      </c>
      <c r="B2682" s="45" t="s">
        <v>5968</v>
      </c>
      <c r="C2682" s="45" t="s">
        <v>6062</v>
      </c>
      <c r="D2682" s="45" t="s">
        <v>6063</v>
      </c>
      <c r="E2682" s="45" t="s">
        <v>6170</v>
      </c>
      <c r="F2682" s="45" t="s">
        <v>584</v>
      </c>
      <c r="G2682" s="237">
        <f t="shared" si="41"/>
        <v>0</v>
      </c>
    </row>
    <row r="2683" spans="1:7">
      <c r="A2683" s="45" t="s">
        <v>6171</v>
      </c>
      <c r="B2683" s="45" t="s">
        <v>5968</v>
      </c>
      <c r="C2683" s="45" t="s">
        <v>6062</v>
      </c>
      <c r="D2683" s="45" t="s">
        <v>6063</v>
      </c>
      <c r="E2683" s="45" t="s">
        <v>6172</v>
      </c>
      <c r="F2683" s="45" t="s">
        <v>584</v>
      </c>
      <c r="G2683" s="237">
        <f t="shared" si="41"/>
        <v>0</v>
      </c>
    </row>
    <row r="2684" spans="1:7">
      <c r="A2684" s="45" t="s">
        <v>6173</v>
      </c>
      <c r="B2684" s="45" t="s">
        <v>5968</v>
      </c>
      <c r="C2684" s="45" t="s">
        <v>6062</v>
      </c>
      <c r="D2684" s="45" t="s">
        <v>6063</v>
      </c>
      <c r="E2684" s="45" t="s">
        <v>6174</v>
      </c>
      <c r="F2684" s="45" t="s">
        <v>584</v>
      </c>
      <c r="G2684" s="237">
        <f t="shared" si="41"/>
        <v>0</v>
      </c>
    </row>
    <row r="2685" spans="1:7">
      <c r="A2685" s="45" t="s">
        <v>6175</v>
      </c>
      <c r="B2685" s="45" t="s">
        <v>5968</v>
      </c>
      <c r="C2685" s="45" t="s">
        <v>6062</v>
      </c>
      <c r="D2685" s="45" t="s">
        <v>6063</v>
      </c>
      <c r="E2685" s="45" t="s">
        <v>6176</v>
      </c>
      <c r="F2685" s="45" t="s">
        <v>630</v>
      </c>
      <c r="G2685" s="237">
        <f t="shared" si="41"/>
        <v>0</v>
      </c>
    </row>
    <row r="2686" spans="1:7">
      <c r="A2686" s="45" t="s">
        <v>6177</v>
      </c>
      <c r="B2686" s="45" t="s">
        <v>5968</v>
      </c>
      <c r="C2686" s="45" t="s">
        <v>6062</v>
      </c>
      <c r="D2686" s="45" t="s">
        <v>6063</v>
      </c>
      <c r="E2686" s="45" t="s">
        <v>6178</v>
      </c>
      <c r="F2686" s="45" t="s">
        <v>633</v>
      </c>
      <c r="G2686" s="237">
        <f t="shared" si="41"/>
        <v>0</v>
      </c>
    </row>
    <row r="2687" spans="1:7">
      <c r="A2687" s="45" t="s">
        <v>1261</v>
      </c>
      <c r="B2687" s="45" t="s">
        <v>5968</v>
      </c>
      <c r="C2687" s="45" t="s">
        <v>6062</v>
      </c>
      <c r="D2687" s="45" t="s">
        <v>6063</v>
      </c>
      <c r="E2687" s="45" t="s">
        <v>6179</v>
      </c>
      <c r="F2687" s="45" t="s">
        <v>633</v>
      </c>
      <c r="G2687" s="237">
        <f t="shared" si="41"/>
        <v>0</v>
      </c>
    </row>
    <row r="2688" spans="1:7">
      <c r="A2688" s="45" t="s">
        <v>6180</v>
      </c>
      <c r="B2688" s="45" t="s">
        <v>5968</v>
      </c>
      <c r="C2688" s="45" t="s">
        <v>6062</v>
      </c>
      <c r="D2688" s="45" t="s">
        <v>6063</v>
      </c>
      <c r="E2688" s="45" t="s">
        <v>6181</v>
      </c>
      <c r="F2688" s="45" t="s">
        <v>633</v>
      </c>
      <c r="G2688" s="237">
        <f t="shared" si="41"/>
        <v>0</v>
      </c>
    </row>
    <row r="2689" spans="1:7">
      <c r="A2689" s="45" t="s">
        <v>6184</v>
      </c>
      <c r="B2689" s="45" t="s">
        <v>5968</v>
      </c>
      <c r="C2689" s="45" t="s">
        <v>6182</v>
      </c>
      <c r="D2689" s="45" t="s">
        <v>6183</v>
      </c>
      <c r="E2689" s="45" t="s">
        <v>6185</v>
      </c>
      <c r="F2689" s="45" t="s">
        <v>627</v>
      </c>
      <c r="G2689" s="237">
        <f t="shared" si="41"/>
        <v>0</v>
      </c>
    </row>
    <row r="2690" spans="1:7">
      <c r="A2690" s="45" t="s">
        <v>6186</v>
      </c>
      <c r="B2690" s="45" t="s">
        <v>5968</v>
      </c>
      <c r="C2690" s="45" t="s">
        <v>6182</v>
      </c>
      <c r="D2690" s="45" t="s">
        <v>6183</v>
      </c>
      <c r="E2690" s="45" t="s">
        <v>6187</v>
      </c>
      <c r="F2690" s="45" t="s">
        <v>627</v>
      </c>
      <c r="G2690" s="237">
        <f t="shared" ref="G2690:G2753" si="42">IF(ISNA(MATCH(E2690,List04_oktmo_np_range,0)),0,1)</f>
        <v>0</v>
      </c>
    </row>
    <row r="2691" spans="1:7">
      <c r="A2691" s="45" t="s">
        <v>3981</v>
      </c>
      <c r="B2691" s="45" t="s">
        <v>5968</v>
      </c>
      <c r="C2691" s="45" t="s">
        <v>6188</v>
      </c>
      <c r="D2691" s="45" t="s">
        <v>6189</v>
      </c>
      <c r="E2691" s="45" t="s">
        <v>6190</v>
      </c>
      <c r="F2691" s="45" t="s">
        <v>584</v>
      </c>
      <c r="G2691" s="237">
        <f t="shared" si="42"/>
        <v>0</v>
      </c>
    </row>
    <row r="2692" spans="1:7">
      <c r="A2692" s="45" t="s">
        <v>6191</v>
      </c>
      <c r="B2692" s="45" t="s">
        <v>5968</v>
      </c>
      <c r="C2692" s="45" t="s">
        <v>6188</v>
      </c>
      <c r="D2692" s="45" t="s">
        <v>6189</v>
      </c>
      <c r="E2692" s="45" t="s">
        <v>6192</v>
      </c>
      <c r="F2692" s="45" t="s">
        <v>584</v>
      </c>
      <c r="G2692" s="237">
        <f t="shared" si="42"/>
        <v>0</v>
      </c>
    </row>
    <row r="2693" spans="1:7">
      <c r="A2693" s="45" t="s">
        <v>6193</v>
      </c>
      <c r="B2693" s="45" t="s">
        <v>5968</v>
      </c>
      <c r="C2693" s="45" t="s">
        <v>6188</v>
      </c>
      <c r="D2693" s="45" t="s">
        <v>6189</v>
      </c>
      <c r="E2693" s="45" t="s">
        <v>6194</v>
      </c>
      <c r="F2693" s="45" t="s">
        <v>584</v>
      </c>
      <c r="G2693" s="237">
        <f t="shared" si="42"/>
        <v>0</v>
      </c>
    </row>
    <row r="2694" spans="1:7">
      <c r="A2694" s="45" t="s">
        <v>6195</v>
      </c>
      <c r="B2694" s="45" t="s">
        <v>5968</v>
      </c>
      <c r="C2694" s="45" t="s">
        <v>6188</v>
      </c>
      <c r="D2694" s="45" t="s">
        <v>6189</v>
      </c>
      <c r="E2694" s="45" t="s">
        <v>6196</v>
      </c>
      <c r="F2694" s="45" t="s">
        <v>584</v>
      </c>
      <c r="G2694" s="237">
        <f t="shared" si="42"/>
        <v>0</v>
      </c>
    </row>
    <row r="2695" spans="1:7">
      <c r="A2695" s="45" t="s">
        <v>6197</v>
      </c>
      <c r="B2695" s="45" t="s">
        <v>5968</v>
      </c>
      <c r="C2695" s="45" t="s">
        <v>6188</v>
      </c>
      <c r="D2695" s="45" t="s">
        <v>6189</v>
      </c>
      <c r="E2695" s="45" t="s">
        <v>6198</v>
      </c>
      <c r="F2695" s="45" t="s">
        <v>584</v>
      </c>
      <c r="G2695" s="237">
        <f t="shared" si="42"/>
        <v>0</v>
      </c>
    </row>
    <row r="2696" spans="1:7">
      <c r="A2696" s="45" t="s">
        <v>6199</v>
      </c>
      <c r="B2696" s="45" t="s">
        <v>5968</v>
      </c>
      <c r="C2696" s="45" t="s">
        <v>6188</v>
      </c>
      <c r="D2696" s="45" t="s">
        <v>6189</v>
      </c>
      <c r="E2696" s="45" t="s">
        <v>6200</v>
      </c>
      <c r="F2696" s="45" t="s">
        <v>584</v>
      </c>
      <c r="G2696" s="237">
        <f t="shared" si="42"/>
        <v>0</v>
      </c>
    </row>
    <row r="2697" spans="1:7">
      <c r="A2697" s="45" t="s">
        <v>6201</v>
      </c>
      <c r="B2697" s="45" t="s">
        <v>5968</v>
      </c>
      <c r="C2697" s="45" t="s">
        <v>6188</v>
      </c>
      <c r="D2697" s="45" t="s">
        <v>6189</v>
      </c>
      <c r="E2697" s="45" t="s">
        <v>6202</v>
      </c>
      <c r="F2697" s="45" t="s">
        <v>584</v>
      </c>
      <c r="G2697" s="237">
        <f t="shared" si="42"/>
        <v>0</v>
      </c>
    </row>
    <row r="2698" spans="1:7">
      <c r="A2698" s="45" t="s">
        <v>6203</v>
      </c>
      <c r="B2698" s="45" t="s">
        <v>5968</v>
      </c>
      <c r="C2698" s="45" t="s">
        <v>6188</v>
      </c>
      <c r="D2698" s="45" t="s">
        <v>6189</v>
      </c>
      <c r="E2698" s="45" t="s">
        <v>6204</v>
      </c>
      <c r="F2698" s="45" t="s">
        <v>584</v>
      </c>
      <c r="G2698" s="237">
        <f t="shared" si="42"/>
        <v>0</v>
      </c>
    </row>
    <row r="2699" spans="1:7">
      <c r="A2699" s="45" t="s">
        <v>6205</v>
      </c>
      <c r="B2699" s="45" t="s">
        <v>5968</v>
      </c>
      <c r="C2699" s="45" t="s">
        <v>6188</v>
      </c>
      <c r="D2699" s="45" t="s">
        <v>6189</v>
      </c>
      <c r="E2699" s="45" t="s">
        <v>6206</v>
      </c>
      <c r="F2699" s="45" t="s">
        <v>584</v>
      </c>
      <c r="G2699" s="237">
        <f t="shared" si="42"/>
        <v>0</v>
      </c>
    </row>
    <row r="2700" spans="1:7">
      <c r="A2700" s="45" t="s">
        <v>6207</v>
      </c>
      <c r="B2700" s="45" t="s">
        <v>5968</v>
      </c>
      <c r="C2700" s="45" t="s">
        <v>6188</v>
      </c>
      <c r="D2700" s="45" t="s">
        <v>6189</v>
      </c>
      <c r="E2700" s="45" t="s">
        <v>6208</v>
      </c>
      <c r="F2700" s="45" t="s">
        <v>584</v>
      </c>
      <c r="G2700" s="237">
        <f t="shared" si="42"/>
        <v>0</v>
      </c>
    </row>
    <row r="2701" spans="1:7">
      <c r="A2701" s="45" t="s">
        <v>6209</v>
      </c>
      <c r="B2701" s="45" t="s">
        <v>5968</v>
      </c>
      <c r="C2701" s="45" t="s">
        <v>6188</v>
      </c>
      <c r="D2701" s="45" t="s">
        <v>6189</v>
      </c>
      <c r="E2701" s="45" t="s">
        <v>6210</v>
      </c>
      <c r="F2701" s="45" t="s">
        <v>584</v>
      </c>
      <c r="G2701" s="237">
        <f t="shared" si="42"/>
        <v>0</v>
      </c>
    </row>
    <row r="2702" spans="1:7">
      <c r="A2702" s="45" t="s">
        <v>6211</v>
      </c>
      <c r="B2702" s="45" t="s">
        <v>5968</v>
      </c>
      <c r="C2702" s="45" t="s">
        <v>6188</v>
      </c>
      <c r="D2702" s="45" t="s">
        <v>6189</v>
      </c>
      <c r="E2702" s="45" t="s">
        <v>6212</v>
      </c>
      <c r="F2702" s="45" t="s">
        <v>584</v>
      </c>
      <c r="G2702" s="237">
        <f t="shared" si="42"/>
        <v>0</v>
      </c>
    </row>
    <row r="2703" spans="1:7">
      <c r="A2703" s="45" t="s">
        <v>6213</v>
      </c>
      <c r="B2703" s="45" t="s">
        <v>5968</v>
      </c>
      <c r="C2703" s="45" t="s">
        <v>6188</v>
      </c>
      <c r="D2703" s="45" t="s">
        <v>6189</v>
      </c>
      <c r="E2703" s="45" t="s">
        <v>6214</v>
      </c>
      <c r="F2703" s="45" t="s">
        <v>584</v>
      </c>
      <c r="G2703" s="237">
        <f t="shared" si="42"/>
        <v>0</v>
      </c>
    </row>
    <row r="2704" spans="1:7">
      <c r="A2704" s="45" t="s">
        <v>6215</v>
      </c>
      <c r="B2704" s="45" t="s">
        <v>5968</v>
      </c>
      <c r="C2704" s="45" t="s">
        <v>6188</v>
      </c>
      <c r="D2704" s="45" t="s">
        <v>6189</v>
      </c>
      <c r="E2704" s="45" t="s">
        <v>6216</v>
      </c>
      <c r="F2704" s="45" t="s">
        <v>584</v>
      </c>
      <c r="G2704" s="237">
        <f t="shared" si="42"/>
        <v>0</v>
      </c>
    </row>
    <row r="2705" spans="1:7">
      <c r="A2705" s="45" t="s">
        <v>6217</v>
      </c>
      <c r="B2705" s="45" t="s">
        <v>5968</v>
      </c>
      <c r="C2705" s="45" t="s">
        <v>6188</v>
      </c>
      <c r="D2705" s="45" t="s">
        <v>6189</v>
      </c>
      <c r="E2705" s="45" t="s">
        <v>6218</v>
      </c>
      <c r="F2705" s="45" t="s">
        <v>584</v>
      </c>
      <c r="G2705" s="237">
        <f t="shared" si="42"/>
        <v>0</v>
      </c>
    </row>
    <row r="2706" spans="1:7">
      <c r="A2706" s="45" t="s">
        <v>1298</v>
      </c>
      <c r="B2706" s="45" t="s">
        <v>5968</v>
      </c>
      <c r="C2706" s="45" t="s">
        <v>6188</v>
      </c>
      <c r="D2706" s="45" t="s">
        <v>6189</v>
      </c>
      <c r="E2706" s="45" t="s">
        <v>6219</v>
      </c>
      <c r="F2706" s="45" t="s">
        <v>584</v>
      </c>
      <c r="G2706" s="237">
        <f t="shared" si="42"/>
        <v>0</v>
      </c>
    </row>
    <row r="2707" spans="1:7">
      <c r="A2707" s="45" t="s">
        <v>6220</v>
      </c>
      <c r="B2707" s="45" t="s">
        <v>5968</v>
      </c>
      <c r="C2707" s="45" t="s">
        <v>6188</v>
      </c>
      <c r="D2707" s="45" t="s">
        <v>6189</v>
      </c>
      <c r="E2707" s="45" t="s">
        <v>6221</v>
      </c>
      <c r="F2707" s="45" t="s">
        <v>584</v>
      </c>
      <c r="G2707" s="237">
        <f t="shared" si="42"/>
        <v>0</v>
      </c>
    </row>
    <row r="2708" spans="1:7">
      <c r="A2708" s="45" t="s">
        <v>6222</v>
      </c>
      <c r="B2708" s="45" t="s">
        <v>5968</v>
      </c>
      <c r="C2708" s="45" t="s">
        <v>6188</v>
      </c>
      <c r="D2708" s="45" t="s">
        <v>6189</v>
      </c>
      <c r="E2708" s="45" t="s">
        <v>6223</v>
      </c>
      <c r="F2708" s="45" t="s">
        <v>584</v>
      </c>
      <c r="G2708" s="237">
        <f t="shared" si="42"/>
        <v>0</v>
      </c>
    </row>
    <row r="2709" spans="1:7">
      <c r="A2709" s="45" t="s">
        <v>6224</v>
      </c>
      <c r="B2709" s="45" t="s">
        <v>5968</v>
      </c>
      <c r="C2709" s="45" t="s">
        <v>6188</v>
      </c>
      <c r="D2709" s="45" t="s">
        <v>6189</v>
      </c>
      <c r="E2709" s="45" t="s">
        <v>6225</v>
      </c>
      <c r="F2709" s="45" t="s">
        <v>584</v>
      </c>
      <c r="G2709" s="237">
        <f t="shared" si="42"/>
        <v>0</v>
      </c>
    </row>
    <row r="2710" spans="1:7">
      <c r="A2710" s="45" t="s">
        <v>6226</v>
      </c>
      <c r="B2710" s="45" t="s">
        <v>5968</v>
      </c>
      <c r="C2710" s="45" t="s">
        <v>6188</v>
      </c>
      <c r="D2710" s="45" t="s">
        <v>6189</v>
      </c>
      <c r="E2710" s="45" t="s">
        <v>6227</v>
      </c>
      <c r="F2710" s="45" t="s">
        <v>584</v>
      </c>
      <c r="G2710" s="237">
        <f t="shared" si="42"/>
        <v>0</v>
      </c>
    </row>
    <row r="2711" spans="1:7">
      <c r="A2711" s="45" t="s">
        <v>6228</v>
      </c>
      <c r="B2711" s="45" t="s">
        <v>5968</v>
      </c>
      <c r="C2711" s="45" t="s">
        <v>6188</v>
      </c>
      <c r="D2711" s="45" t="s">
        <v>6189</v>
      </c>
      <c r="E2711" s="45" t="s">
        <v>6229</v>
      </c>
      <c r="F2711" s="45" t="s">
        <v>584</v>
      </c>
      <c r="G2711" s="237">
        <f t="shared" si="42"/>
        <v>0</v>
      </c>
    </row>
    <row r="2712" spans="1:7">
      <c r="A2712" s="45" t="s">
        <v>6230</v>
      </c>
      <c r="B2712" s="45" t="s">
        <v>5968</v>
      </c>
      <c r="C2712" s="45" t="s">
        <v>6188</v>
      </c>
      <c r="D2712" s="45" t="s">
        <v>6189</v>
      </c>
      <c r="E2712" s="45" t="s">
        <v>6231</v>
      </c>
      <c r="F2712" s="45" t="s">
        <v>584</v>
      </c>
      <c r="G2712" s="237">
        <f t="shared" si="42"/>
        <v>0</v>
      </c>
    </row>
    <row r="2713" spans="1:7">
      <c r="A2713" s="45" t="s">
        <v>6232</v>
      </c>
      <c r="B2713" s="45" t="s">
        <v>5968</v>
      </c>
      <c r="C2713" s="45" t="s">
        <v>6188</v>
      </c>
      <c r="D2713" s="45" t="s">
        <v>6189</v>
      </c>
      <c r="E2713" s="45" t="s">
        <v>6233</v>
      </c>
      <c r="F2713" s="45" t="s">
        <v>633</v>
      </c>
      <c r="G2713" s="237">
        <f t="shared" si="42"/>
        <v>0</v>
      </c>
    </row>
    <row r="2714" spans="1:7">
      <c r="A2714" s="45" t="s">
        <v>5880</v>
      </c>
      <c r="B2714" s="45" t="s">
        <v>5968</v>
      </c>
      <c r="C2714" s="45" t="s">
        <v>6234</v>
      </c>
      <c r="D2714" s="45" t="s">
        <v>6235</v>
      </c>
      <c r="E2714" s="45" t="s">
        <v>6236</v>
      </c>
      <c r="F2714" s="45" t="s">
        <v>584</v>
      </c>
      <c r="G2714" s="237">
        <f t="shared" si="42"/>
        <v>0</v>
      </c>
    </row>
    <row r="2715" spans="1:7">
      <c r="A2715" s="45" t="s">
        <v>6237</v>
      </c>
      <c r="B2715" s="45" t="s">
        <v>5968</v>
      </c>
      <c r="C2715" s="45" t="s">
        <v>6234</v>
      </c>
      <c r="D2715" s="45" t="s">
        <v>6235</v>
      </c>
      <c r="E2715" s="45" t="s">
        <v>6238</v>
      </c>
      <c r="F2715" s="45" t="s">
        <v>584</v>
      </c>
      <c r="G2715" s="237">
        <f t="shared" si="42"/>
        <v>0</v>
      </c>
    </row>
    <row r="2716" spans="1:7">
      <c r="A2716" s="45" t="s">
        <v>761</v>
      </c>
      <c r="B2716" s="45" t="s">
        <v>5968</v>
      </c>
      <c r="C2716" s="45" t="s">
        <v>6234</v>
      </c>
      <c r="D2716" s="45" t="s">
        <v>6235</v>
      </c>
      <c r="E2716" s="45" t="s">
        <v>6239</v>
      </c>
      <c r="F2716" s="45" t="s">
        <v>584</v>
      </c>
      <c r="G2716" s="237">
        <f t="shared" si="42"/>
        <v>0</v>
      </c>
    </row>
    <row r="2717" spans="1:7">
      <c r="A2717" s="45" t="s">
        <v>6240</v>
      </c>
      <c r="B2717" s="45" t="s">
        <v>5968</v>
      </c>
      <c r="C2717" s="45" t="s">
        <v>6234</v>
      </c>
      <c r="D2717" s="45" t="s">
        <v>6235</v>
      </c>
      <c r="E2717" s="45" t="s">
        <v>6241</v>
      </c>
      <c r="F2717" s="45" t="s">
        <v>584</v>
      </c>
      <c r="G2717" s="237">
        <f t="shared" si="42"/>
        <v>0</v>
      </c>
    </row>
    <row r="2718" spans="1:7">
      <c r="A2718" s="45" t="s">
        <v>6242</v>
      </c>
      <c r="B2718" s="45" t="s">
        <v>5968</v>
      </c>
      <c r="C2718" s="45" t="s">
        <v>6234</v>
      </c>
      <c r="D2718" s="45" t="s">
        <v>6235</v>
      </c>
      <c r="E2718" s="45" t="s">
        <v>6243</v>
      </c>
      <c r="F2718" s="45" t="s">
        <v>584</v>
      </c>
      <c r="G2718" s="237">
        <f t="shared" si="42"/>
        <v>0</v>
      </c>
    </row>
    <row r="2719" spans="1:7">
      <c r="A2719" s="45" t="s">
        <v>3832</v>
      </c>
      <c r="B2719" s="45" t="s">
        <v>5968</v>
      </c>
      <c r="C2719" s="45" t="s">
        <v>6234</v>
      </c>
      <c r="D2719" s="45" t="s">
        <v>6235</v>
      </c>
      <c r="E2719" s="45" t="s">
        <v>6244</v>
      </c>
      <c r="F2719" s="45" t="s">
        <v>584</v>
      </c>
      <c r="G2719" s="237">
        <f t="shared" si="42"/>
        <v>0</v>
      </c>
    </row>
    <row r="2720" spans="1:7">
      <c r="A2720" s="45" t="s">
        <v>5888</v>
      </c>
      <c r="B2720" s="45" t="s">
        <v>5968</v>
      </c>
      <c r="C2720" s="45" t="s">
        <v>6234</v>
      </c>
      <c r="D2720" s="45" t="s">
        <v>6235</v>
      </c>
      <c r="E2720" s="45" t="s">
        <v>6245</v>
      </c>
      <c r="F2720" s="45" t="s">
        <v>584</v>
      </c>
      <c r="G2720" s="237">
        <f t="shared" si="42"/>
        <v>0</v>
      </c>
    </row>
    <row r="2721" spans="1:7">
      <c r="A2721" s="45" t="s">
        <v>6246</v>
      </c>
      <c r="B2721" s="45" t="s">
        <v>5968</v>
      </c>
      <c r="C2721" s="45" t="s">
        <v>6234</v>
      </c>
      <c r="D2721" s="45" t="s">
        <v>6235</v>
      </c>
      <c r="E2721" s="45" t="s">
        <v>6247</v>
      </c>
      <c r="F2721" s="45" t="s">
        <v>584</v>
      </c>
      <c r="G2721" s="237">
        <f t="shared" si="42"/>
        <v>0</v>
      </c>
    </row>
    <row r="2722" spans="1:7">
      <c r="A2722" s="45" t="s">
        <v>6248</v>
      </c>
      <c r="B2722" s="45" t="s">
        <v>5968</v>
      </c>
      <c r="C2722" s="45" t="s">
        <v>6234</v>
      </c>
      <c r="D2722" s="45" t="s">
        <v>6235</v>
      </c>
      <c r="E2722" s="45" t="s">
        <v>6249</v>
      </c>
      <c r="F2722" s="45" t="s">
        <v>584</v>
      </c>
      <c r="G2722" s="237">
        <f t="shared" si="42"/>
        <v>0</v>
      </c>
    </row>
    <row r="2723" spans="1:7">
      <c r="A2723" s="45" t="s">
        <v>6250</v>
      </c>
      <c r="B2723" s="45" t="s">
        <v>5968</v>
      </c>
      <c r="C2723" s="45" t="s">
        <v>6234</v>
      </c>
      <c r="D2723" s="45" t="s">
        <v>6235</v>
      </c>
      <c r="E2723" s="45" t="s">
        <v>6251</v>
      </c>
      <c r="F2723" s="45" t="s">
        <v>584</v>
      </c>
      <c r="G2723" s="237">
        <f t="shared" si="42"/>
        <v>0</v>
      </c>
    </row>
    <row r="2724" spans="1:7">
      <c r="A2724" s="45" t="s">
        <v>6252</v>
      </c>
      <c r="B2724" s="45" t="s">
        <v>5968</v>
      </c>
      <c r="C2724" s="45" t="s">
        <v>6234</v>
      </c>
      <c r="D2724" s="45" t="s">
        <v>6235</v>
      </c>
      <c r="E2724" s="45" t="s">
        <v>6253</v>
      </c>
      <c r="F2724" s="45" t="s">
        <v>584</v>
      </c>
      <c r="G2724" s="237">
        <f t="shared" si="42"/>
        <v>0</v>
      </c>
    </row>
    <row r="2725" spans="1:7">
      <c r="A2725" s="45" t="s">
        <v>6254</v>
      </c>
      <c r="B2725" s="45" t="s">
        <v>5968</v>
      </c>
      <c r="C2725" s="45" t="s">
        <v>6234</v>
      </c>
      <c r="D2725" s="45" t="s">
        <v>6235</v>
      </c>
      <c r="E2725" s="45" t="s">
        <v>6255</v>
      </c>
      <c r="F2725" s="45" t="s">
        <v>584</v>
      </c>
      <c r="G2725" s="237">
        <f t="shared" si="42"/>
        <v>0</v>
      </c>
    </row>
    <row r="2726" spans="1:7">
      <c r="A2726" s="45" t="s">
        <v>6111</v>
      </c>
      <c r="B2726" s="45" t="s">
        <v>5968</v>
      </c>
      <c r="C2726" s="45" t="s">
        <v>6234</v>
      </c>
      <c r="D2726" s="45" t="s">
        <v>6235</v>
      </c>
      <c r="E2726" s="45" t="s">
        <v>6256</v>
      </c>
      <c r="F2726" s="45" t="s">
        <v>584</v>
      </c>
      <c r="G2726" s="237">
        <f t="shared" si="42"/>
        <v>0</v>
      </c>
    </row>
    <row r="2727" spans="1:7">
      <c r="A2727" s="45" t="s">
        <v>6257</v>
      </c>
      <c r="B2727" s="45" t="s">
        <v>5968</v>
      </c>
      <c r="C2727" s="45" t="s">
        <v>6234</v>
      </c>
      <c r="D2727" s="45" t="s">
        <v>6235</v>
      </c>
      <c r="E2727" s="45" t="s">
        <v>6258</v>
      </c>
      <c r="F2727" s="45" t="s">
        <v>584</v>
      </c>
      <c r="G2727" s="237">
        <f t="shared" si="42"/>
        <v>0</v>
      </c>
    </row>
    <row r="2728" spans="1:7">
      <c r="A2728" s="45" t="s">
        <v>6259</v>
      </c>
      <c r="B2728" s="45" t="s">
        <v>5968</v>
      </c>
      <c r="C2728" s="45" t="s">
        <v>6234</v>
      </c>
      <c r="D2728" s="45" t="s">
        <v>6235</v>
      </c>
      <c r="E2728" s="45" t="s">
        <v>6260</v>
      </c>
      <c r="F2728" s="45" t="s">
        <v>584</v>
      </c>
      <c r="G2728" s="237">
        <f t="shared" si="42"/>
        <v>0</v>
      </c>
    </row>
    <row r="2729" spans="1:7">
      <c r="A2729" s="45" t="s">
        <v>6024</v>
      </c>
      <c r="B2729" s="45" t="s">
        <v>5968</v>
      </c>
      <c r="C2729" s="45" t="s">
        <v>6234</v>
      </c>
      <c r="D2729" s="45" t="s">
        <v>6235</v>
      </c>
      <c r="E2729" s="45" t="s">
        <v>6261</v>
      </c>
      <c r="F2729" s="45" t="s">
        <v>584</v>
      </c>
      <c r="G2729" s="237">
        <f t="shared" si="42"/>
        <v>0</v>
      </c>
    </row>
    <row r="2730" spans="1:7">
      <c r="A2730" s="45" t="s">
        <v>5654</v>
      </c>
      <c r="B2730" s="45" t="s">
        <v>5968</v>
      </c>
      <c r="C2730" s="45" t="s">
        <v>6234</v>
      </c>
      <c r="D2730" s="45" t="s">
        <v>6235</v>
      </c>
      <c r="E2730" s="45" t="s">
        <v>6262</v>
      </c>
      <c r="F2730" s="45" t="s">
        <v>584</v>
      </c>
      <c r="G2730" s="237">
        <f t="shared" si="42"/>
        <v>0</v>
      </c>
    </row>
    <row r="2731" spans="1:7">
      <c r="A2731" s="45" t="s">
        <v>6263</v>
      </c>
      <c r="B2731" s="45" t="s">
        <v>5968</v>
      </c>
      <c r="C2731" s="45" t="s">
        <v>6234</v>
      </c>
      <c r="D2731" s="45" t="s">
        <v>6235</v>
      </c>
      <c r="E2731" s="45" t="s">
        <v>6264</v>
      </c>
      <c r="F2731" s="45" t="s">
        <v>584</v>
      </c>
      <c r="G2731" s="237">
        <f t="shared" si="42"/>
        <v>0</v>
      </c>
    </row>
    <row r="2732" spans="1:7">
      <c r="A2732" s="45" t="s">
        <v>3768</v>
      </c>
      <c r="B2732" s="45" t="s">
        <v>5968</v>
      </c>
      <c r="C2732" s="45" t="s">
        <v>6234</v>
      </c>
      <c r="D2732" s="45" t="s">
        <v>6235</v>
      </c>
      <c r="E2732" s="45" t="s">
        <v>6265</v>
      </c>
      <c r="F2732" s="45" t="s">
        <v>584</v>
      </c>
      <c r="G2732" s="237">
        <f t="shared" si="42"/>
        <v>0</v>
      </c>
    </row>
    <row r="2733" spans="1:7">
      <c r="A2733" s="45" t="s">
        <v>6266</v>
      </c>
      <c r="B2733" s="45" t="s">
        <v>5968</v>
      </c>
      <c r="C2733" s="45" t="s">
        <v>6234</v>
      </c>
      <c r="D2733" s="45" t="s">
        <v>6235</v>
      </c>
      <c r="E2733" s="45" t="s">
        <v>6267</v>
      </c>
      <c r="F2733" s="45" t="s">
        <v>584</v>
      </c>
      <c r="G2733" s="237">
        <f t="shared" si="42"/>
        <v>0</v>
      </c>
    </row>
    <row r="2734" spans="1:7">
      <c r="A2734" s="45" t="s">
        <v>6268</v>
      </c>
      <c r="B2734" s="45" t="s">
        <v>5968</v>
      </c>
      <c r="C2734" s="45" t="s">
        <v>6234</v>
      </c>
      <c r="D2734" s="45" t="s">
        <v>6235</v>
      </c>
      <c r="E2734" s="45" t="s">
        <v>6269</v>
      </c>
      <c r="F2734" s="45" t="s">
        <v>584</v>
      </c>
      <c r="G2734" s="237">
        <f t="shared" si="42"/>
        <v>0</v>
      </c>
    </row>
    <row r="2735" spans="1:7">
      <c r="A2735" s="45" t="s">
        <v>6270</v>
      </c>
      <c r="B2735" s="45" t="s">
        <v>5968</v>
      </c>
      <c r="C2735" s="45" t="s">
        <v>6234</v>
      </c>
      <c r="D2735" s="45" t="s">
        <v>6235</v>
      </c>
      <c r="E2735" s="45" t="s">
        <v>6271</v>
      </c>
      <c r="F2735" s="45" t="s">
        <v>584</v>
      </c>
      <c r="G2735" s="237">
        <f t="shared" si="42"/>
        <v>0</v>
      </c>
    </row>
    <row r="2736" spans="1:7">
      <c r="A2736" s="45" t="s">
        <v>6272</v>
      </c>
      <c r="B2736" s="45" t="s">
        <v>5968</v>
      </c>
      <c r="C2736" s="45" t="s">
        <v>6234</v>
      </c>
      <c r="D2736" s="45" t="s">
        <v>6235</v>
      </c>
      <c r="E2736" s="45" t="s">
        <v>6273</v>
      </c>
      <c r="F2736" s="45" t="s">
        <v>627</v>
      </c>
      <c r="G2736" s="237">
        <f t="shared" si="42"/>
        <v>0</v>
      </c>
    </row>
    <row r="2737" spans="1:7">
      <c r="A2737" s="45" t="s">
        <v>6274</v>
      </c>
      <c r="B2737" s="45" t="s">
        <v>5968</v>
      </c>
      <c r="C2737" s="45" t="s">
        <v>6234</v>
      </c>
      <c r="D2737" s="45" t="s">
        <v>6235</v>
      </c>
      <c r="E2737" s="45" t="s">
        <v>6275</v>
      </c>
      <c r="F2737" s="45" t="s">
        <v>633</v>
      </c>
      <c r="G2737" s="237">
        <f t="shared" si="42"/>
        <v>0</v>
      </c>
    </row>
    <row r="2738" spans="1:7">
      <c r="A2738" s="45" t="s">
        <v>6350</v>
      </c>
      <c r="B2738" s="45" t="s">
        <v>9132</v>
      </c>
      <c r="C2738" s="45" t="s">
        <v>9132</v>
      </c>
      <c r="D2738" s="45" t="s">
        <v>9133</v>
      </c>
      <c r="E2738" s="45" t="s">
        <v>9134</v>
      </c>
      <c r="F2738" s="45" t="s">
        <v>6351</v>
      </c>
      <c r="G2738" s="237">
        <f t="shared" si="42"/>
        <v>0</v>
      </c>
    </row>
    <row r="2739" spans="1:7">
      <c r="A2739" s="45" t="s">
        <v>2113</v>
      </c>
      <c r="B2739" s="45" t="s">
        <v>9132</v>
      </c>
      <c r="C2739" s="45" t="s">
        <v>9132</v>
      </c>
      <c r="D2739" s="45" t="s">
        <v>9133</v>
      </c>
      <c r="E2739" s="45" t="s">
        <v>9135</v>
      </c>
      <c r="F2739" s="45" t="s">
        <v>584</v>
      </c>
      <c r="G2739" s="237">
        <f t="shared" si="42"/>
        <v>0</v>
      </c>
    </row>
    <row r="2740" spans="1:7">
      <c r="A2740" s="45" t="s">
        <v>6322</v>
      </c>
      <c r="B2740" s="45" t="s">
        <v>9132</v>
      </c>
      <c r="C2740" s="45" t="s">
        <v>9132</v>
      </c>
      <c r="D2740" s="45" t="s">
        <v>9133</v>
      </c>
      <c r="E2740" s="45" t="s">
        <v>9136</v>
      </c>
      <c r="F2740" s="45" t="s">
        <v>584</v>
      </c>
      <c r="G2740" s="237">
        <f t="shared" si="42"/>
        <v>0</v>
      </c>
    </row>
    <row r="2741" spans="1:7">
      <c r="A2741" s="45" t="s">
        <v>6387</v>
      </c>
      <c r="B2741" s="45" t="s">
        <v>9132</v>
      </c>
      <c r="C2741" s="45" t="s">
        <v>9132</v>
      </c>
      <c r="D2741" s="45" t="s">
        <v>9133</v>
      </c>
      <c r="E2741" s="45" t="s">
        <v>9137</v>
      </c>
      <c r="F2741" s="45" t="s">
        <v>584</v>
      </c>
      <c r="G2741" s="237">
        <f t="shared" si="42"/>
        <v>0</v>
      </c>
    </row>
    <row r="2742" spans="1:7">
      <c r="A2742" s="45" t="s">
        <v>6352</v>
      </c>
      <c r="B2742" s="45" t="s">
        <v>9132</v>
      </c>
      <c r="C2742" s="45" t="s">
        <v>9132</v>
      </c>
      <c r="D2742" s="45" t="s">
        <v>9133</v>
      </c>
      <c r="E2742" s="45" t="s">
        <v>9138</v>
      </c>
      <c r="F2742" s="45" t="s">
        <v>584</v>
      </c>
      <c r="G2742" s="237">
        <f t="shared" si="42"/>
        <v>0</v>
      </c>
    </row>
    <row r="2743" spans="1:7">
      <c r="A2743" s="45" t="s">
        <v>3981</v>
      </c>
      <c r="B2743" s="45" t="s">
        <v>9132</v>
      </c>
      <c r="C2743" s="45" t="s">
        <v>9132</v>
      </c>
      <c r="D2743" s="45" t="s">
        <v>9133</v>
      </c>
      <c r="E2743" s="45" t="s">
        <v>9139</v>
      </c>
      <c r="F2743" s="45" t="s">
        <v>584</v>
      </c>
      <c r="G2743" s="237">
        <f t="shared" si="42"/>
        <v>0</v>
      </c>
    </row>
    <row r="2744" spans="1:7">
      <c r="A2744" s="45" t="s">
        <v>6276</v>
      </c>
      <c r="B2744" s="45" t="s">
        <v>9132</v>
      </c>
      <c r="C2744" s="45" t="s">
        <v>9132</v>
      </c>
      <c r="D2744" s="45" t="s">
        <v>9133</v>
      </c>
      <c r="E2744" s="45" t="s">
        <v>9140</v>
      </c>
      <c r="F2744" s="45" t="s">
        <v>584</v>
      </c>
      <c r="G2744" s="237">
        <f t="shared" si="42"/>
        <v>0</v>
      </c>
    </row>
    <row r="2745" spans="1:7">
      <c r="A2745" s="45" t="s">
        <v>4685</v>
      </c>
      <c r="B2745" s="45" t="s">
        <v>9132</v>
      </c>
      <c r="C2745" s="45" t="s">
        <v>9132</v>
      </c>
      <c r="D2745" s="45" t="s">
        <v>9133</v>
      </c>
      <c r="E2745" s="45" t="s">
        <v>9141</v>
      </c>
      <c r="F2745" s="45" t="s">
        <v>584</v>
      </c>
      <c r="G2745" s="237">
        <f t="shared" si="42"/>
        <v>0</v>
      </c>
    </row>
    <row r="2746" spans="1:7">
      <c r="A2746" s="45" t="s">
        <v>2122</v>
      </c>
      <c r="B2746" s="45" t="s">
        <v>9132</v>
      </c>
      <c r="C2746" s="45" t="s">
        <v>9132</v>
      </c>
      <c r="D2746" s="45" t="s">
        <v>9133</v>
      </c>
      <c r="E2746" s="45" t="s">
        <v>9142</v>
      </c>
      <c r="F2746" s="45" t="s">
        <v>584</v>
      </c>
      <c r="G2746" s="237">
        <f t="shared" si="42"/>
        <v>0</v>
      </c>
    </row>
    <row r="2747" spans="1:7">
      <c r="A2747" s="45" t="s">
        <v>6305</v>
      </c>
      <c r="B2747" s="45" t="s">
        <v>9132</v>
      </c>
      <c r="C2747" s="45" t="s">
        <v>9132</v>
      </c>
      <c r="D2747" s="45" t="s">
        <v>9133</v>
      </c>
      <c r="E2747" s="45" t="s">
        <v>9143</v>
      </c>
      <c r="F2747" s="45" t="s">
        <v>584</v>
      </c>
      <c r="G2747" s="237">
        <f t="shared" si="42"/>
        <v>0</v>
      </c>
    </row>
    <row r="2748" spans="1:7">
      <c r="A2748" s="45" t="s">
        <v>6277</v>
      </c>
      <c r="B2748" s="45" t="s">
        <v>9132</v>
      </c>
      <c r="C2748" s="45" t="s">
        <v>9132</v>
      </c>
      <c r="D2748" s="45" t="s">
        <v>9133</v>
      </c>
      <c r="E2748" s="45" t="s">
        <v>9144</v>
      </c>
      <c r="F2748" s="45" t="s">
        <v>584</v>
      </c>
      <c r="G2748" s="237">
        <f t="shared" si="42"/>
        <v>0</v>
      </c>
    </row>
    <row r="2749" spans="1:7">
      <c r="A2749" s="45" t="s">
        <v>6353</v>
      </c>
      <c r="B2749" s="45" t="s">
        <v>9132</v>
      </c>
      <c r="C2749" s="45" t="s">
        <v>9132</v>
      </c>
      <c r="D2749" s="45" t="s">
        <v>9133</v>
      </c>
      <c r="E2749" s="45" t="s">
        <v>9145</v>
      </c>
      <c r="F2749" s="45" t="s">
        <v>584</v>
      </c>
      <c r="G2749" s="237">
        <f t="shared" si="42"/>
        <v>0</v>
      </c>
    </row>
    <row r="2750" spans="1:7">
      <c r="A2750" s="45" t="s">
        <v>6388</v>
      </c>
      <c r="B2750" s="45" t="s">
        <v>9132</v>
      </c>
      <c r="C2750" s="45" t="s">
        <v>9132</v>
      </c>
      <c r="D2750" s="45" t="s">
        <v>9133</v>
      </c>
      <c r="E2750" s="45" t="s">
        <v>9146</v>
      </c>
      <c r="F2750" s="45" t="s">
        <v>584</v>
      </c>
      <c r="G2750" s="237">
        <f t="shared" si="42"/>
        <v>0</v>
      </c>
    </row>
    <row r="2751" spans="1:7">
      <c r="A2751" s="45" t="s">
        <v>6306</v>
      </c>
      <c r="B2751" s="45" t="s">
        <v>9132</v>
      </c>
      <c r="C2751" s="45" t="s">
        <v>9132</v>
      </c>
      <c r="D2751" s="45" t="s">
        <v>9133</v>
      </c>
      <c r="E2751" s="45" t="s">
        <v>9147</v>
      </c>
      <c r="F2751" s="45" t="s">
        <v>584</v>
      </c>
      <c r="G2751" s="237">
        <f t="shared" si="42"/>
        <v>0</v>
      </c>
    </row>
    <row r="2752" spans="1:7">
      <c r="A2752" s="45" t="s">
        <v>6389</v>
      </c>
      <c r="B2752" s="45" t="s">
        <v>9132</v>
      </c>
      <c r="C2752" s="45" t="s">
        <v>9132</v>
      </c>
      <c r="D2752" s="45" t="s">
        <v>9133</v>
      </c>
      <c r="E2752" s="45" t="s">
        <v>9148</v>
      </c>
      <c r="F2752" s="45" t="s">
        <v>584</v>
      </c>
      <c r="G2752" s="237">
        <f t="shared" si="42"/>
        <v>0</v>
      </c>
    </row>
    <row r="2753" spans="1:7">
      <c r="A2753" s="45" t="s">
        <v>6354</v>
      </c>
      <c r="B2753" s="45" t="s">
        <v>9132</v>
      </c>
      <c r="C2753" s="45" t="s">
        <v>9132</v>
      </c>
      <c r="D2753" s="45" t="s">
        <v>9133</v>
      </c>
      <c r="E2753" s="45" t="s">
        <v>9149</v>
      </c>
      <c r="F2753" s="45" t="s">
        <v>584</v>
      </c>
      <c r="G2753" s="237">
        <f t="shared" si="42"/>
        <v>0</v>
      </c>
    </row>
    <row r="2754" spans="1:7">
      <c r="A2754" s="45" t="s">
        <v>6390</v>
      </c>
      <c r="B2754" s="45" t="s">
        <v>9132</v>
      </c>
      <c r="C2754" s="45" t="s">
        <v>9132</v>
      </c>
      <c r="D2754" s="45" t="s">
        <v>9133</v>
      </c>
      <c r="E2754" s="45" t="s">
        <v>9150</v>
      </c>
      <c r="F2754" s="45" t="s">
        <v>584</v>
      </c>
      <c r="G2754" s="237">
        <f t="shared" ref="G2754:G2817" si="43">IF(ISNA(MATCH(E2754,List04_oktmo_np_range,0)),0,1)</f>
        <v>0</v>
      </c>
    </row>
    <row r="2755" spans="1:7">
      <c r="A2755" s="45" t="s">
        <v>6391</v>
      </c>
      <c r="B2755" s="45" t="s">
        <v>9132</v>
      </c>
      <c r="C2755" s="45" t="s">
        <v>9132</v>
      </c>
      <c r="D2755" s="45" t="s">
        <v>9133</v>
      </c>
      <c r="E2755" s="45" t="s">
        <v>9151</v>
      </c>
      <c r="F2755" s="45" t="s">
        <v>584</v>
      </c>
      <c r="G2755" s="237">
        <f t="shared" si="43"/>
        <v>0</v>
      </c>
    </row>
    <row r="2756" spans="1:7">
      <c r="A2756" s="45" t="s">
        <v>6278</v>
      </c>
      <c r="B2756" s="45" t="s">
        <v>9132</v>
      </c>
      <c r="C2756" s="45" t="s">
        <v>9132</v>
      </c>
      <c r="D2756" s="45" t="s">
        <v>9133</v>
      </c>
      <c r="E2756" s="45" t="s">
        <v>9152</v>
      </c>
      <c r="F2756" s="45" t="s">
        <v>584</v>
      </c>
      <c r="G2756" s="237">
        <f t="shared" si="43"/>
        <v>0</v>
      </c>
    </row>
    <row r="2757" spans="1:7">
      <c r="A2757" s="45" t="s">
        <v>6279</v>
      </c>
      <c r="B2757" s="45" t="s">
        <v>9132</v>
      </c>
      <c r="C2757" s="45" t="s">
        <v>9132</v>
      </c>
      <c r="D2757" s="45" t="s">
        <v>9133</v>
      </c>
      <c r="E2757" s="45" t="s">
        <v>9153</v>
      </c>
      <c r="F2757" s="45" t="s">
        <v>584</v>
      </c>
      <c r="G2757" s="237">
        <f t="shared" si="43"/>
        <v>0</v>
      </c>
    </row>
    <row r="2758" spans="1:7">
      <c r="A2758" s="45" t="s">
        <v>6355</v>
      </c>
      <c r="B2758" s="45" t="s">
        <v>9132</v>
      </c>
      <c r="C2758" s="45" t="s">
        <v>9132</v>
      </c>
      <c r="D2758" s="45" t="s">
        <v>9133</v>
      </c>
      <c r="E2758" s="45" t="s">
        <v>9154</v>
      </c>
      <c r="F2758" s="45" t="s">
        <v>584</v>
      </c>
      <c r="G2758" s="237">
        <f t="shared" si="43"/>
        <v>0</v>
      </c>
    </row>
    <row r="2759" spans="1:7">
      <c r="A2759" s="45" t="s">
        <v>6392</v>
      </c>
      <c r="B2759" s="45" t="s">
        <v>9132</v>
      </c>
      <c r="C2759" s="45" t="s">
        <v>9132</v>
      </c>
      <c r="D2759" s="45" t="s">
        <v>9133</v>
      </c>
      <c r="E2759" s="45" t="s">
        <v>9155</v>
      </c>
      <c r="F2759" s="45" t="s">
        <v>584</v>
      </c>
      <c r="G2759" s="237">
        <f t="shared" si="43"/>
        <v>0</v>
      </c>
    </row>
    <row r="2760" spans="1:7">
      <c r="A2760" s="45" t="s">
        <v>6393</v>
      </c>
      <c r="B2760" s="45" t="s">
        <v>9132</v>
      </c>
      <c r="C2760" s="45" t="s">
        <v>9132</v>
      </c>
      <c r="D2760" s="45" t="s">
        <v>9133</v>
      </c>
      <c r="E2760" s="45" t="s">
        <v>9156</v>
      </c>
      <c r="F2760" s="45" t="s">
        <v>584</v>
      </c>
      <c r="G2760" s="237">
        <f t="shared" si="43"/>
        <v>0</v>
      </c>
    </row>
    <row r="2761" spans="1:7">
      <c r="A2761" s="45" t="s">
        <v>6280</v>
      </c>
      <c r="B2761" s="45" t="s">
        <v>9132</v>
      </c>
      <c r="C2761" s="45" t="s">
        <v>9132</v>
      </c>
      <c r="D2761" s="45" t="s">
        <v>9133</v>
      </c>
      <c r="E2761" s="45" t="s">
        <v>9157</v>
      </c>
      <c r="F2761" s="45" t="s">
        <v>584</v>
      </c>
      <c r="G2761" s="237">
        <f t="shared" si="43"/>
        <v>0</v>
      </c>
    </row>
    <row r="2762" spans="1:7">
      <c r="A2762" s="45" t="s">
        <v>6356</v>
      </c>
      <c r="B2762" s="45" t="s">
        <v>9132</v>
      </c>
      <c r="C2762" s="45" t="s">
        <v>9132</v>
      </c>
      <c r="D2762" s="45" t="s">
        <v>9133</v>
      </c>
      <c r="E2762" s="45" t="s">
        <v>9158</v>
      </c>
      <c r="F2762" s="45" t="s">
        <v>584</v>
      </c>
      <c r="G2762" s="237">
        <f t="shared" si="43"/>
        <v>0</v>
      </c>
    </row>
    <row r="2763" spans="1:7">
      <c r="A2763" s="45" t="s">
        <v>6281</v>
      </c>
      <c r="B2763" s="45" t="s">
        <v>9132</v>
      </c>
      <c r="C2763" s="45" t="s">
        <v>9132</v>
      </c>
      <c r="D2763" s="45" t="s">
        <v>9133</v>
      </c>
      <c r="E2763" s="45" t="s">
        <v>9159</v>
      </c>
      <c r="F2763" s="45" t="s">
        <v>584</v>
      </c>
      <c r="G2763" s="237">
        <f t="shared" si="43"/>
        <v>0</v>
      </c>
    </row>
    <row r="2764" spans="1:7">
      <c r="A2764" s="45" t="s">
        <v>6394</v>
      </c>
      <c r="B2764" s="45" t="s">
        <v>9132</v>
      </c>
      <c r="C2764" s="45" t="s">
        <v>9132</v>
      </c>
      <c r="D2764" s="45" t="s">
        <v>9133</v>
      </c>
      <c r="E2764" s="45" t="s">
        <v>9160</v>
      </c>
      <c r="F2764" s="45" t="s">
        <v>584</v>
      </c>
      <c r="G2764" s="237">
        <f t="shared" si="43"/>
        <v>0</v>
      </c>
    </row>
    <row r="2765" spans="1:7">
      <c r="A2765" s="45" t="s">
        <v>751</v>
      </c>
      <c r="B2765" s="45" t="s">
        <v>9132</v>
      </c>
      <c r="C2765" s="45" t="s">
        <v>9132</v>
      </c>
      <c r="D2765" s="45" t="s">
        <v>9133</v>
      </c>
      <c r="E2765" s="45" t="s">
        <v>9161</v>
      </c>
      <c r="F2765" s="45" t="s">
        <v>584</v>
      </c>
      <c r="G2765" s="237">
        <f t="shared" si="43"/>
        <v>0</v>
      </c>
    </row>
    <row r="2766" spans="1:7">
      <c r="A2766" s="45" t="s">
        <v>6357</v>
      </c>
      <c r="B2766" s="45" t="s">
        <v>9132</v>
      </c>
      <c r="C2766" s="45" t="s">
        <v>9132</v>
      </c>
      <c r="D2766" s="45" t="s">
        <v>9133</v>
      </c>
      <c r="E2766" s="45" t="s">
        <v>9162</v>
      </c>
      <c r="F2766" s="45" t="s">
        <v>584</v>
      </c>
      <c r="G2766" s="237">
        <f t="shared" si="43"/>
        <v>0</v>
      </c>
    </row>
    <row r="2767" spans="1:7">
      <c r="A2767" s="45" t="s">
        <v>6358</v>
      </c>
      <c r="B2767" s="45" t="s">
        <v>9132</v>
      </c>
      <c r="C2767" s="45" t="s">
        <v>9132</v>
      </c>
      <c r="D2767" s="45" t="s">
        <v>9133</v>
      </c>
      <c r="E2767" s="45" t="s">
        <v>9163</v>
      </c>
      <c r="F2767" s="45" t="s">
        <v>584</v>
      </c>
      <c r="G2767" s="237">
        <f t="shared" si="43"/>
        <v>0</v>
      </c>
    </row>
    <row r="2768" spans="1:7">
      <c r="A2768" s="45" t="s">
        <v>6282</v>
      </c>
      <c r="B2768" s="45" t="s">
        <v>9132</v>
      </c>
      <c r="C2768" s="45" t="s">
        <v>9132</v>
      </c>
      <c r="D2768" s="45" t="s">
        <v>9133</v>
      </c>
      <c r="E2768" s="45" t="s">
        <v>9164</v>
      </c>
      <c r="F2768" s="45" t="s">
        <v>584</v>
      </c>
      <c r="G2768" s="237">
        <f t="shared" si="43"/>
        <v>0</v>
      </c>
    </row>
    <row r="2769" spans="1:7">
      <c r="A2769" s="45" t="s">
        <v>6335</v>
      </c>
      <c r="B2769" s="45" t="s">
        <v>9132</v>
      </c>
      <c r="C2769" s="45" t="s">
        <v>9132</v>
      </c>
      <c r="D2769" s="45" t="s">
        <v>9133</v>
      </c>
      <c r="E2769" s="45" t="s">
        <v>9165</v>
      </c>
      <c r="F2769" s="45" t="s">
        <v>584</v>
      </c>
      <c r="G2769" s="237">
        <f t="shared" si="43"/>
        <v>0</v>
      </c>
    </row>
    <row r="2770" spans="1:7">
      <c r="A2770" s="45" t="s">
        <v>6080</v>
      </c>
      <c r="B2770" s="45" t="s">
        <v>9132</v>
      </c>
      <c r="C2770" s="45" t="s">
        <v>9132</v>
      </c>
      <c r="D2770" s="45" t="s">
        <v>9133</v>
      </c>
      <c r="E2770" s="45" t="s">
        <v>9166</v>
      </c>
      <c r="F2770" s="45" t="s">
        <v>584</v>
      </c>
      <c r="G2770" s="237">
        <f t="shared" si="43"/>
        <v>0</v>
      </c>
    </row>
    <row r="2771" spans="1:7">
      <c r="A2771" s="45" t="s">
        <v>6395</v>
      </c>
      <c r="B2771" s="45" t="s">
        <v>9132</v>
      </c>
      <c r="C2771" s="45" t="s">
        <v>9132</v>
      </c>
      <c r="D2771" s="45" t="s">
        <v>9133</v>
      </c>
      <c r="E2771" s="45" t="s">
        <v>9167</v>
      </c>
      <c r="F2771" s="45" t="s">
        <v>584</v>
      </c>
      <c r="G2771" s="237">
        <f t="shared" si="43"/>
        <v>0</v>
      </c>
    </row>
    <row r="2772" spans="1:7">
      <c r="A2772" s="45" t="s">
        <v>6323</v>
      </c>
      <c r="B2772" s="45" t="s">
        <v>9132</v>
      </c>
      <c r="C2772" s="45" t="s">
        <v>9132</v>
      </c>
      <c r="D2772" s="45" t="s">
        <v>9133</v>
      </c>
      <c r="E2772" s="45" t="s">
        <v>9168</v>
      </c>
      <c r="F2772" s="45" t="s">
        <v>584</v>
      </c>
      <c r="G2772" s="237">
        <f t="shared" si="43"/>
        <v>0</v>
      </c>
    </row>
    <row r="2773" spans="1:7">
      <c r="A2773" s="45" t="s">
        <v>6396</v>
      </c>
      <c r="B2773" s="45" t="s">
        <v>9132</v>
      </c>
      <c r="C2773" s="45" t="s">
        <v>9132</v>
      </c>
      <c r="D2773" s="45" t="s">
        <v>9133</v>
      </c>
      <c r="E2773" s="45" t="s">
        <v>9169</v>
      </c>
      <c r="F2773" s="45" t="s">
        <v>584</v>
      </c>
      <c r="G2773" s="237">
        <f t="shared" si="43"/>
        <v>0</v>
      </c>
    </row>
    <row r="2774" spans="1:7">
      <c r="A2774" s="45" t="s">
        <v>6283</v>
      </c>
      <c r="B2774" s="45" t="s">
        <v>9132</v>
      </c>
      <c r="C2774" s="45" t="s">
        <v>9132</v>
      </c>
      <c r="D2774" s="45" t="s">
        <v>9133</v>
      </c>
      <c r="E2774" s="45" t="s">
        <v>9170</v>
      </c>
      <c r="F2774" s="45" t="s">
        <v>584</v>
      </c>
      <c r="G2774" s="237">
        <f t="shared" si="43"/>
        <v>0</v>
      </c>
    </row>
    <row r="2775" spans="1:7">
      <c r="A2775" s="45" t="s">
        <v>6397</v>
      </c>
      <c r="B2775" s="45" t="s">
        <v>9132</v>
      </c>
      <c r="C2775" s="45" t="s">
        <v>9132</v>
      </c>
      <c r="D2775" s="45" t="s">
        <v>9133</v>
      </c>
      <c r="E2775" s="45" t="s">
        <v>9171</v>
      </c>
      <c r="F2775" s="45" t="s">
        <v>584</v>
      </c>
      <c r="G2775" s="237">
        <f t="shared" si="43"/>
        <v>0</v>
      </c>
    </row>
    <row r="2776" spans="1:7">
      <c r="A2776" s="45" t="s">
        <v>6284</v>
      </c>
      <c r="B2776" s="45" t="s">
        <v>9132</v>
      </c>
      <c r="C2776" s="45" t="s">
        <v>9132</v>
      </c>
      <c r="D2776" s="45" t="s">
        <v>9133</v>
      </c>
      <c r="E2776" s="45" t="s">
        <v>9172</v>
      </c>
      <c r="F2776" s="45" t="s">
        <v>584</v>
      </c>
      <c r="G2776" s="237">
        <f t="shared" si="43"/>
        <v>0</v>
      </c>
    </row>
    <row r="2777" spans="1:7">
      <c r="A2777" s="45" t="s">
        <v>6336</v>
      </c>
      <c r="B2777" s="45" t="s">
        <v>9132</v>
      </c>
      <c r="C2777" s="45" t="s">
        <v>9132</v>
      </c>
      <c r="D2777" s="45" t="s">
        <v>9133</v>
      </c>
      <c r="E2777" s="45" t="s">
        <v>9173</v>
      </c>
      <c r="F2777" s="45" t="s">
        <v>584</v>
      </c>
      <c r="G2777" s="237">
        <f t="shared" si="43"/>
        <v>0</v>
      </c>
    </row>
    <row r="2778" spans="1:7">
      <c r="A2778" s="45" t="s">
        <v>6285</v>
      </c>
      <c r="B2778" s="45" t="s">
        <v>9132</v>
      </c>
      <c r="C2778" s="45" t="s">
        <v>9132</v>
      </c>
      <c r="D2778" s="45" t="s">
        <v>9133</v>
      </c>
      <c r="E2778" s="45" t="s">
        <v>9174</v>
      </c>
      <c r="F2778" s="45" t="s">
        <v>584</v>
      </c>
      <c r="G2778" s="237">
        <f t="shared" si="43"/>
        <v>0</v>
      </c>
    </row>
    <row r="2779" spans="1:7">
      <c r="A2779" s="45" t="s">
        <v>6398</v>
      </c>
      <c r="B2779" s="45" t="s">
        <v>9132</v>
      </c>
      <c r="C2779" s="45" t="s">
        <v>9132</v>
      </c>
      <c r="D2779" s="45" t="s">
        <v>9133</v>
      </c>
      <c r="E2779" s="45" t="s">
        <v>9175</v>
      </c>
      <c r="F2779" s="45" t="s">
        <v>584</v>
      </c>
      <c r="G2779" s="237">
        <f t="shared" si="43"/>
        <v>0</v>
      </c>
    </row>
    <row r="2780" spans="1:7">
      <c r="A2780" s="45" t="s">
        <v>6286</v>
      </c>
      <c r="B2780" s="45" t="s">
        <v>9132</v>
      </c>
      <c r="C2780" s="45" t="s">
        <v>9132</v>
      </c>
      <c r="D2780" s="45" t="s">
        <v>9133</v>
      </c>
      <c r="E2780" s="45" t="s">
        <v>9176</v>
      </c>
      <c r="F2780" s="45" t="s">
        <v>584</v>
      </c>
      <c r="G2780" s="237">
        <f t="shared" si="43"/>
        <v>0</v>
      </c>
    </row>
    <row r="2781" spans="1:7">
      <c r="A2781" s="45" t="s">
        <v>6287</v>
      </c>
      <c r="B2781" s="45" t="s">
        <v>9132</v>
      </c>
      <c r="C2781" s="45" t="s">
        <v>9132</v>
      </c>
      <c r="D2781" s="45" t="s">
        <v>9133</v>
      </c>
      <c r="E2781" s="45" t="s">
        <v>9177</v>
      </c>
      <c r="F2781" s="45" t="s">
        <v>584</v>
      </c>
      <c r="G2781" s="237">
        <f t="shared" si="43"/>
        <v>0</v>
      </c>
    </row>
    <row r="2782" spans="1:7">
      <c r="A2782" s="45" t="s">
        <v>6359</v>
      </c>
      <c r="B2782" s="45" t="s">
        <v>9132</v>
      </c>
      <c r="C2782" s="45" t="s">
        <v>9132</v>
      </c>
      <c r="D2782" s="45" t="s">
        <v>9133</v>
      </c>
      <c r="E2782" s="45" t="s">
        <v>9178</v>
      </c>
      <c r="F2782" s="45" t="s">
        <v>584</v>
      </c>
      <c r="G2782" s="237">
        <f t="shared" si="43"/>
        <v>0</v>
      </c>
    </row>
    <row r="2783" spans="1:7">
      <c r="A2783" s="45" t="s">
        <v>6360</v>
      </c>
      <c r="B2783" s="45" t="s">
        <v>9132</v>
      </c>
      <c r="C2783" s="45" t="s">
        <v>9132</v>
      </c>
      <c r="D2783" s="45" t="s">
        <v>9133</v>
      </c>
      <c r="E2783" s="45" t="s">
        <v>9179</v>
      </c>
      <c r="F2783" s="45" t="s">
        <v>584</v>
      </c>
      <c r="G2783" s="237">
        <f t="shared" si="43"/>
        <v>0</v>
      </c>
    </row>
    <row r="2784" spans="1:7">
      <c r="A2784" s="45" t="s">
        <v>6361</v>
      </c>
      <c r="B2784" s="45" t="s">
        <v>9132</v>
      </c>
      <c r="C2784" s="45" t="s">
        <v>9132</v>
      </c>
      <c r="D2784" s="45" t="s">
        <v>9133</v>
      </c>
      <c r="E2784" s="45" t="s">
        <v>9180</v>
      </c>
      <c r="F2784" s="45" t="s">
        <v>584</v>
      </c>
      <c r="G2784" s="237">
        <f t="shared" si="43"/>
        <v>0</v>
      </c>
    </row>
    <row r="2785" spans="1:7">
      <c r="A2785" s="45" t="s">
        <v>6307</v>
      </c>
      <c r="B2785" s="45" t="s">
        <v>9132</v>
      </c>
      <c r="C2785" s="45" t="s">
        <v>9132</v>
      </c>
      <c r="D2785" s="45" t="s">
        <v>9133</v>
      </c>
      <c r="E2785" s="45" t="s">
        <v>9181</v>
      </c>
      <c r="F2785" s="45" t="s">
        <v>584</v>
      </c>
      <c r="G2785" s="237">
        <f t="shared" si="43"/>
        <v>0</v>
      </c>
    </row>
    <row r="2786" spans="1:7">
      <c r="A2786" s="45" t="s">
        <v>6308</v>
      </c>
      <c r="B2786" s="45" t="s">
        <v>9132</v>
      </c>
      <c r="C2786" s="45" t="s">
        <v>9132</v>
      </c>
      <c r="D2786" s="45" t="s">
        <v>9133</v>
      </c>
      <c r="E2786" s="45" t="s">
        <v>9182</v>
      </c>
      <c r="F2786" s="45" t="s">
        <v>584</v>
      </c>
      <c r="G2786" s="237">
        <f t="shared" si="43"/>
        <v>0</v>
      </c>
    </row>
    <row r="2787" spans="1:7">
      <c r="A2787" s="45" t="s">
        <v>6362</v>
      </c>
      <c r="B2787" s="45" t="s">
        <v>9132</v>
      </c>
      <c r="C2787" s="45" t="s">
        <v>9132</v>
      </c>
      <c r="D2787" s="45" t="s">
        <v>9133</v>
      </c>
      <c r="E2787" s="45" t="s">
        <v>9183</v>
      </c>
      <c r="F2787" s="45" t="s">
        <v>584</v>
      </c>
      <c r="G2787" s="237">
        <f t="shared" si="43"/>
        <v>0</v>
      </c>
    </row>
    <row r="2788" spans="1:7">
      <c r="A2788" s="45" t="s">
        <v>6288</v>
      </c>
      <c r="B2788" s="45" t="s">
        <v>9132</v>
      </c>
      <c r="C2788" s="45" t="s">
        <v>9132</v>
      </c>
      <c r="D2788" s="45" t="s">
        <v>9133</v>
      </c>
      <c r="E2788" s="45" t="s">
        <v>9184</v>
      </c>
      <c r="F2788" s="45" t="s">
        <v>584</v>
      </c>
      <c r="G2788" s="237">
        <f t="shared" si="43"/>
        <v>0</v>
      </c>
    </row>
    <row r="2789" spans="1:7">
      <c r="A2789" s="45" t="s">
        <v>6363</v>
      </c>
      <c r="B2789" s="45" t="s">
        <v>9132</v>
      </c>
      <c r="C2789" s="45" t="s">
        <v>9132</v>
      </c>
      <c r="D2789" s="45" t="s">
        <v>9133</v>
      </c>
      <c r="E2789" s="45" t="s">
        <v>9185</v>
      </c>
      <c r="F2789" s="45" t="s">
        <v>584</v>
      </c>
      <c r="G2789" s="237">
        <f t="shared" si="43"/>
        <v>0</v>
      </c>
    </row>
    <row r="2790" spans="1:7">
      <c r="A2790" s="45" t="s">
        <v>6364</v>
      </c>
      <c r="B2790" s="45" t="s">
        <v>9132</v>
      </c>
      <c r="C2790" s="45" t="s">
        <v>9132</v>
      </c>
      <c r="D2790" s="45" t="s">
        <v>9133</v>
      </c>
      <c r="E2790" s="45" t="s">
        <v>9186</v>
      </c>
      <c r="F2790" s="45" t="s">
        <v>584</v>
      </c>
      <c r="G2790" s="237">
        <f t="shared" si="43"/>
        <v>0</v>
      </c>
    </row>
    <row r="2791" spans="1:7">
      <c r="A2791" s="45" t="s">
        <v>4080</v>
      </c>
      <c r="B2791" s="45" t="s">
        <v>9132</v>
      </c>
      <c r="C2791" s="45" t="s">
        <v>9132</v>
      </c>
      <c r="D2791" s="45" t="s">
        <v>9133</v>
      </c>
      <c r="E2791" s="45" t="s">
        <v>9187</v>
      </c>
      <c r="F2791" s="45" t="s">
        <v>584</v>
      </c>
      <c r="G2791" s="237">
        <f t="shared" si="43"/>
        <v>0</v>
      </c>
    </row>
    <row r="2792" spans="1:7">
      <c r="A2792" s="45" t="s">
        <v>6365</v>
      </c>
      <c r="B2792" s="45" t="s">
        <v>9132</v>
      </c>
      <c r="C2792" s="45" t="s">
        <v>9132</v>
      </c>
      <c r="D2792" s="45" t="s">
        <v>9133</v>
      </c>
      <c r="E2792" s="45" t="s">
        <v>9188</v>
      </c>
      <c r="F2792" s="45" t="s">
        <v>584</v>
      </c>
      <c r="G2792" s="237">
        <f t="shared" si="43"/>
        <v>0</v>
      </c>
    </row>
    <row r="2793" spans="1:7">
      <c r="A2793" s="45" t="s">
        <v>6366</v>
      </c>
      <c r="B2793" s="45" t="s">
        <v>9132</v>
      </c>
      <c r="C2793" s="45" t="s">
        <v>9132</v>
      </c>
      <c r="D2793" s="45" t="s">
        <v>9133</v>
      </c>
      <c r="E2793" s="45" t="s">
        <v>9189</v>
      </c>
      <c r="F2793" s="45" t="s">
        <v>584</v>
      </c>
      <c r="G2793" s="237">
        <f t="shared" si="43"/>
        <v>0</v>
      </c>
    </row>
    <row r="2794" spans="1:7">
      <c r="A2794" s="45" t="s">
        <v>6399</v>
      </c>
      <c r="B2794" s="45" t="s">
        <v>9132</v>
      </c>
      <c r="C2794" s="45" t="s">
        <v>9132</v>
      </c>
      <c r="D2794" s="45" t="s">
        <v>9133</v>
      </c>
      <c r="E2794" s="45" t="s">
        <v>9190</v>
      </c>
      <c r="F2794" s="45" t="s">
        <v>584</v>
      </c>
      <c r="G2794" s="237">
        <f t="shared" si="43"/>
        <v>0</v>
      </c>
    </row>
    <row r="2795" spans="1:7">
      <c r="A2795" s="45" t="s">
        <v>6289</v>
      </c>
      <c r="B2795" s="45" t="s">
        <v>9132</v>
      </c>
      <c r="C2795" s="45" t="s">
        <v>9132</v>
      </c>
      <c r="D2795" s="45" t="s">
        <v>9133</v>
      </c>
      <c r="E2795" s="45" t="s">
        <v>9191</v>
      </c>
      <c r="F2795" s="45" t="s">
        <v>584</v>
      </c>
      <c r="G2795" s="237">
        <f t="shared" si="43"/>
        <v>0</v>
      </c>
    </row>
    <row r="2796" spans="1:7">
      <c r="A2796" s="45" t="s">
        <v>6400</v>
      </c>
      <c r="B2796" s="45" t="s">
        <v>9132</v>
      </c>
      <c r="C2796" s="45" t="s">
        <v>9132</v>
      </c>
      <c r="D2796" s="45" t="s">
        <v>9133</v>
      </c>
      <c r="E2796" s="45" t="s">
        <v>9192</v>
      </c>
      <c r="F2796" s="45" t="s">
        <v>584</v>
      </c>
      <c r="G2796" s="237">
        <f t="shared" si="43"/>
        <v>0</v>
      </c>
    </row>
    <row r="2797" spans="1:7">
      <c r="A2797" s="45" t="s">
        <v>6309</v>
      </c>
      <c r="B2797" s="45" t="s">
        <v>9132</v>
      </c>
      <c r="C2797" s="45" t="s">
        <v>9132</v>
      </c>
      <c r="D2797" s="45" t="s">
        <v>9133</v>
      </c>
      <c r="E2797" s="45" t="s">
        <v>9193</v>
      </c>
      <c r="F2797" s="45" t="s">
        <v>584</v>
      </c>
      <c r="G2797" s="237">
        <f t="shared" si="43"/>
        <v>0</v>
      </c>
    </row>
    <row r="2798" spans="1:7">
      <c r="A2798" s="45" t="s">
        <v>6290</v>
      </c>
      <c r="B2798" s="45" t="s">
        <v>9132</v>
      </c>
      <c r="C2798" s="45" t="s">
        <v>9132</v>
      </c>
      <c r="D2798" s="45" t="s">
        <v>9133</v>
      </c>
      <c r="E2798" s="45" t="s">
        <v>9194</v>
      </c>
      <c r="F2798" s="45" t="s">
        <v>584</v>
      </c>
      <c r="G2798" s="237">
        <f t="shared" si="43"/>
        <v>0</v>
      </c>
    </row>
    <row r="2799" spans="1:7">
      <c r="A2799" s="45" t="s">
        <v>6367</v>
      </c>
      <c r="B2799" s="45" t="s">
        <v>9132</v>
      </c>
      <c r="C2799" s="45" t="s">
        <v>9132</v>
      </c>
      <c r="D2799" s="45" t="s">
        <v>9133</v>
      </c>
      <c r="E2799" s="45" t="s">
        <v>9195</v>
      </c>
      <c r="F2799" s="45" t="s">
        <v>584</v>
      </c>
      <c r="G2799" s="237">
        <f t="shared" si="43"/>
        <v>0</v>
      </c>
    </row>
    <row r="2800" spans="1:7">
      <c r="A2800" s="45" t="s">
        <v>6211</v>
      </c>
      <c r="B2800" s="45" t="s">
        <v>9132</v>
      </c>
      <c r="C2800" s="45" t="s">
        <v>9132</v>
      </c>
      <c r="D2800" s="45" t="s">
        <v>9133</v>
      </c>
      <c r="E2800" s="45" t="s">
        <v>9196</v>
      </c>
      <c r="F2800" s="45" t="s">
        <v>584</v>
      </c>
      <c r="G2800" s="237">
        <f t="shared" si="43"/>
        <v>0</v>
      </c>
    </row>
    <row r="2801" spans="1:7">
      <c r="A2801" s="45" t="s">
        <v>6324</v>
      </c>
      <c r="B2801" s="45" t="s">
        <v>9132</v>
      </c>
      <c r="C2801" s="45" t="s">
        <v>9132</v>
      </c>
      <c r="D2801" s="45" t="s">
        <v>9133</v>
      </c>
      <c r="E2801" s="45" t="s">
        <v>9197</v>
      </c>
      <c r="F2801" s="45" t="s">
        <v>584</v>
      </c>
      <c r="G2801" s="237">
        <f t="shared" si="43"/>
        <v>0</v>
      </c>
    </row>
    <row r="2802" spans="1:7">
      <c r="A2802" s="45" t="s">
        <v>6401</v>
      </c>
      <c r="B2802" s="45" t="s">
        <v>9132</v>
      </c>
      <c r="C2802" s="45" t="s">
        <v>9132</v>
      </c>
      <c r="D2802" s="45" t="s">
        <v>9133</v>
      </c>
      <c r="E2802" s="45" t="s">
        <v>9198</v>
      </c>
      <c r="F2802" s="45" t="s">
        <v>584</v>
      </c>
      <c r="G2802" s="237">
        <f t="shared" si="43"/>
        <v>0</v>
      </c>
    </row>
    <row r="2803" spans="1:7">
      <c r="A2803" s="45" t="s">
        <v>6368</v>
      </c>
      <c r="B2803" s="45" t="s">
        <v>9132</v>
      </c>
      <c r="C2803" s="45" t="s">
        <v>9132</v>
      </c>
      <c r="D2803" s="45" t="s">
        <v>9133</v>
      </c>
      <c r="E2803" s="45" t="s">
        <v>9199</v>
      </c>
      <c r="F2803" s="45" t="s">
        <v>584</v>
      </c>
      <c r="G2803" s="237">
        <f t="shared" si="43"/>
        <v>0</v>
      </c>
    </row>
    <row r="2804" spans="1:7">
      <c r="A2804" s="45" t="s">
        <v>6337</v>
      </c>
      <c r="B2804" s="45" t="s">
        <v>9132</v>
      </c>
      <c r="C2804" s="45" t="s">
        <v>9132</v>
      </c>
      <c r="D2804" s="45" t="s">
        <v>9133</v>
      </c>
      <c r="E2804" s="45" t="s">
        <v>9200</v>
      </c>
      <c r="F2804" s="45" t="s">
        <v>584</v>
      </c>
      <c r="G2804" s="237">
        <f t="shared" si="43"/>
        <v>0</v>
      </c>
    </row>
    <row r="2805" spans="1:7">
      <c r="A2805" s="45" t="s">
        <v>6338</v>
      </c>
      <c r="B2805" s="45" t="s">
        <v>9132</v>
      </c>
      <c r="C2805" s="45" t="s">
        <v>9132</v>
      </c>
      <c r="D2805" s="45" t="s">
        <v>9133</v>
      </c>
      <c r="E2805" s="45" t="s">
        <v>9201</v>
      </c>
      <c r="F2805" s="45" t="s">
        <v>584</v>
      </c>
      <c r="G2805" s="237">
        <f t="shared" si="43"/>
        <v>0</v>
      </c>
    </row>
    <row r="2806" spans="1:7">
      <c r="A2806" s="45" t="s">
        <v>6291</v>
      </c>
      <c r="B2806" s="45" t="s">
        <v>9132</v>
      </c>
      <c r="C2806" s="45" t="s">
        <v>9132</v>
      </c>
      <c r="D2806" s="45" t="s">
        <v>9133</v>
      </c>
      <c r="E2806" s="45" t="s">
        <v>9202</v>
      </c>
      <c r="F2806" s="45" t="s">
        <v>584</v>
      </c>
      <c r="G2806" s="237">
        <f t="shared" si="43"/>
        <v>0</v>
      </c>
    </row>
    <row r="2807" spans="1:7">
      <c r="A2807" s="45" t="s">
        <v>1098</v>
      </c>
      <c r="B2807" s="45" t="s">
        <v>9132</v>
      </c>
      <c r="C2807" s="45" t="s">
        <v>9132</v>
      </c>
      <c r="D2807" s="45" t="s">
        <v>9133</v>
      </c>
      <c r="E2807" s="45" t="s">
        <v>9203</v>
      </c>
      <c r="F2807" s="45" t="s">
        <v>584</v>
      </c>
      <c r="G2807" s="237">
        <f t="shared" si="43"/>
        <v>0</v>
      </c>
    </row>
    <row r="2808" spans="1:7">
      <c r="A2808" s="45" t="s">
        <v>6310</v>
      </c>
      <c r="B2808" s="45" t="s">
        <v>9132</v>
      </c>
      <c r="C2808" s="45" t="s">
        <v>9132</v>
      </c>
      <c r="D2808" s="45" t="s">
        <v>9133</v>
      </c>
      <c r="E2808" s="45" t="s">
        <v>9204</v>
      </c>
      <c r="F2808" s="45" t="s">
        <v>584</v>
      </c>
      <c r="G2808" s="237">
        <f t="shared" si="43"/>
        <v>0</v>
      </c>
    </row>
    <row r="2809" spans="1:7">
      <c r="A2809" s="45" t="s">
        <v>6325</v>
      </c>
      <c r="B2809" s="45" t="s">
        <v>9132</v>
      </c>
      <c r="C2809" s="45" t="s">
        <v>9132</v>
      </c>
      <c r="D2809" s="45" t="s">
        <v>9133</v>
      </c>
      <c r="E2809" s="45" t="s">
        <v>9205</v>
      </c>
      <c r="F2809" s="45" t="s">
        <v>584</v>
      </c>
      <c r="G2809" s="237">
        <f t="shared" si="43"/>
        <v>0</v>
      </c>
    </row>
    <row r="2810" spans="1:7">
      <c r="A2810" s="45" t="s">
        <v>1272</v>
      </c>
      <c r="B2810" s="45" t="s">
        <v>9132</v>
      </c>
      <c r="C2810" s="45" t="s">
        <v>9132</v>
      </c>
      <c r="D2810" s="45" t="s">
        <v>9133</v>
      </c>
      <c r="E2810" s="45" t="s">
        <v>9206</v>
      </c>
      <c r="F2810" s="45" t="s">
        <v>584</v>
      </c>
      <c r="G2810" s="237">
        <f t="shared" si="43"/>
        <v>0</v>
      </c>
    </row>
    <row r="2811" spans="1:7">
      <c r="A2811" s="45" t="s">
        <v>6402</v>
      </c>
      <c r="B2811" s="45" t="s">
        <v>9132</v>
      </c>
      <c r="C2811" s="45" t="s">
        <v>9132</v>
      </c>
      <c r="D2811" s="45" t="s">
        <v>9133</v>
      </c>
      <c r="E2811" s="45" t="s">
        <v>9207</v>
      </c>
      <c r="F2811" s="45" t="s">
        <v>584</v>
      </c>
      <c r="G2811" s="237">
        <f t="shared" si="43"/>
        <v>0</v>
      </c>
    </row>
    <row r="2812" spans="1:7">
      <c r="A2812" s="45" t="s">
        <v>6403</v>
      </c>
      <c r="B2812" s="45" t="s">
        <v>9132</v>
      </c>
      <c r="C2812" s="45" t="s">
        <v>9132</v>
      </c>
      <c r="D2812" s="45" t="s">
        <v>9133</v>
      </c>
      <c r="E2812" s="45" t="s">
        <v>9208</v>
      </c>
      <c r="F2812" s="45" t="s">
        <v>584</v>
      </c>
      <c r="G2812" s="237">
        <f t="shared" si="43"/>
        <v>0</v>
      </c>
    </row>
    <row r="2813" spans="1:7">
      <c r="A2813" s="45" t="s">
        <v>6369</v>
      </c>
      <c r="B2813" s="45" t="s">
        <v>9132</v>
      </c>
      <c r="C2813" s="45" t="s">
        <v>9132</v>
      </c>
      <c r="D2813" s="45" t="s">
        <v>9133</v>
      </c>
      <c r="E2813" s="45" t="s">
        <v>9209</v>
      </c>
      <c r="F2813" s="45" t="s">
        <v>584</v>
      </c>
      <c r="G2813" s="237">
        <f t="shared" si="43"/>
        <v>0</v>
      </c>
    </row>
    <row r="2814" spans="1:7">
      <c r="A2814" s="45" t="s">
        <v>6326</v>
      </c>
      <c r="B2814" s="45" t="s">
        <v>9132</v>
      </c>
      <c r="C2814" s="45" t="s">
        <v>9132</v>
      </c>
      <c r="D2814" s="45" t="s">
        <v>9133</v>
      </c>
      <c r="E2814" s="45" t="s">
        <v>9210</v>
      </c>
      <c r="F2814" s="45" t="s">
        <v>584</v>
      </c>
      <c r="G2814" s="237">
        <f t="shared" si="43"/>
        <v>0</v>
      </c>
    </row>
    <row r="2815" spans="1:7">
      <c r="A2815" s="45" t="s">
        <v>6292</v>
      </c>
      <c r="B2815" s="45" t="s">
        <v>9132</v>
      </c>
      <c r="C2815" s="45" t="s">
        <v>9132</v>
      </c>
      <c r="D2815" s="45" t="s">
        <v>9133</v>
      </c>
      <c r="E2815" s="45" t="s">
        <v>9211</v>
      </c>
      <c r="F2815" s="45" t="s">
        <v>584</v>
      </c>
      <c r="G2815" s="237">
        <f t="shared" si="43"/>
        <v>0</v>
      </c>
    </row>
    <row r="2816" spans="1:7">
      <c r="A2816" s="45" t="s">
        <v>6339</v>
      </c>
      <c r="B2816" s="45" t="s">
        <v>9132</v>
      </c>
      <c r="C2816" s="45" t="s">
        <v>9132</v>
      </c>
      <c r="D2816" s="45" t="s">
        <v>9133</v>
      </c>
      <c r="E2816" s="45" t="s">
        <v>9212</v>
      </c>
      <c r="F2816" s="45" t="s">
        <v>584</v>
      </c>
      <c r="G2816" s="237">
        <f t="shared" si="43"/>
        <v>0</v>
      </c>
    </row>
    <row r="2817" spans="1:7">
      <c r="A2817" s="45" t="s">
        <v>6327</v>
      </c>
      <c r="B2817" s="45" t="s">
        <v>9132</v>
      </c>
      <c r="C2817" s="45" t="s">
        <v>9132</v>
      </c>
      <c r="D2817" s="45" t="s">
        <v>9133</v>
      </c>
      <c r="E2817" s="45" t="s">
        <v>9213</v>
      </c>
      <c r="F2817" s="45" t="s">
        <v>584</v>
      </c>
      <c r="G2817" s="237">
        <f t="shared" si="43"/>
        <v>0</v>
      </c>
    </row>
    <row r="2818" spans="1:7">
      <c r="A2818" s="45" t="s">
        <v>6311</v>
      </c>
      <c r="B2818" s="45" t="s">
        <v>9132</v>
      </c>
      <c r="C2818" s="45" t="s">
        <v>9132</v>
      </c>
      <c r="D2818" s="45" t="s">
        <v>9133</v>
      </c>
      <c r="E2818" s="45" t="s">
        <v>9214</v>
      </c>
      <c r="F2818" s="45" t="s">
        <v>584</v>
      </c>
      <c r="G2818" s="237">
        <f t="shared" ref="G2818:G2881" si="44">IF(ISNA(MATCH(E2818,List04_oktmo_np_range,0)),0,1)</f>
        <v>0</v>
      </c>
    </row>
    <row r="2819" spans="1:7">
      <c r="A2819" s="45" t="s">
        <v>6293</v>
      </c>
      <c r="B2819" s="45" t="s">
        <v>9132</v>
      </c>
      <c r="C2819" s="45" t="s">
        <v>9132</v>
      </c>
      <c r="D2819" s="45" t="s">
        <v>9133</v>
      </c>
      <c r="E2819" s="45" t="s">
        <v>9215</v>
      </c>
      <c r="F2819" s="45" t="s">
        <v>584</v>
      </c>
      <c r="G2819" s="237">
        <f t="shared" si="44"/>
        <v>0</v>
      </c>
    </row>
    <row r="2820" spans="1:7">
      <c r="A2820" s="45" t="s">
        <v>6404</v>
      </c>
      <c r="B2820" s="45" t="s">
        <v>9132</v>
      </c>
      <c r="C2820" s="45" t="s">
        <v>9132</v>
      </c>
      <c r="D2820" s="45" t="s">
        <v>9133</v>
      </c>
      <c r="E2820" s="45" t="s">
        <v>9216</v>
      </c>
      <c r="F2820" s="45" t="s">
        <v>584</v>
      </c>
      <c r="G2820" s="237">
        <f t="shared" si="44"/>
        <v>0</v>
      </c>
    </row>
    <row r="2821" spans="1:7">
      <c r="A2821" s="45" t="s">
        <v>6405</v>
      </c>
      <c r="B2821" s="45" t="s">
        <v>9132</v>
      </c>
      <c r="C2821" s="45" t="s">
        <v>9132</v>
      </c>
      <c r="D2821" s="45" t="s">
        <v>9133</v>
      </c>
      <c r="E2821" s="45" t="s">
        <v>9217</v>
      </c>
      <c r="F2821" s="45" t="s">
        <v>584</v>
      </c>
      <c r="G2821" s="237">
        <f t="shared" si="44"/>
        <v>0</v>
      </c>
    </row>
    <row r="2822" spans="1:7">
      <c r="A2822" s="45" t="s">
        <v>6406</v>
      </c>
      <c r="B2822" s="45" t="s">
        <v>9132</v>
      </c>
      <c r="C2822" s="45" t="s">
        <v>9132</v>
      </c>
      <c r="D2822" s="45" t="s">
        <v>9133</v>
      </c>
      <c r="E2822" s="45" t="s">
        <v>9218</v>
      </c>
      <c r="F2822" s="45" t="s">
        <v>584</v>
      </c>
      <c r="G2822" s="237">
        <f t="shared" si="44"/>
        <v>0</v>
      </c>
    </row>
    <row r="2823" spans="1:7">
      <c r="A2823" s="45" t="s">
        <v>6294</v>
      </c>
      <c r="B2823" s="45" t="s">
        <v>9132</v>
      </c>
      <c r="C2823" s="45" t="s">
        <v>9132</v>
      </c>
      <c r="D2823" s="45" t="s">
        <v>9133</v>
      </c>
      <c r="E2823" s="45" t="s">
        <v>9219</v>
      </c>
      <c r="F2823" s="45" t="s">
        <v>584</v>
      </c>
      <c r="G2823" s="237">
        <f t="shared" si="44"/>
        <v>0</v>
      </c>
    </row>
    <row r="2824" spans="1:7">
      <c r="A2824" s="45" t="s">
        <v>6370</v>
      </c>
      <c r="B2824" s="45" t="s">
        <v>9132</v>
      </c>
      <c r="C2824" s="45" t="s">
        <v>9132</v>
      </c>
      <c r="D2824" s="45" t="s">
        <v>9133</v>
      </c>
      <c r="E2824" s="45" t="s">
        <v>9220</v>
      </c>
      <c r="F2824" s="45" t="s">
        <v>584</v>
      </c>
      <c r="G2824" s="237">
        <f t="shared" si="44"/>
        <v>0</v>
      </c>
    </row>
    <row r="2825" spans="1:7">
      <c r="A2825" s="45" t="s">
        <v>6407</v>
      </c>
      <c r="B2825" s="45" t="s">
        <v>9132</v>
      </c>
      <c r="C2825" s="45" t="s">
        <v>9132</v>
      </c>
      <c r="D2825" s="45" t="s">
        <v>9133</v>
      </c>
      <c r="E2825" s="45" t="s">
        <v>9221</v>
      </c>
      <c r="F2825" s="45" t="s">
        <v>584</v>
      </c>
      <c r="G2825" s="237">
        <f t="shared" si="44"/>
        <v>0</v>
      </c>
    </row>
    <row r="2826" spans="1:7">
      <c r="A2826" s="45" t="s">
        <v>5949</v>
      </c>
      <c r="B2826" s="45" t="s">
        <v>9132</v>
      </c>
      <c r="C2826" s="45" t="s">
        <v>9132</v>
      </c>
      <c r="D2826" s="45" t="s">
        <v>9133</v>
      </c>
      <c r="E2826" s="45" t="s">
        <v>9222</v>
      </c>
      <c r="F2826" s="45" t="s">
        <v>584</v>
      </c>
      <c r="G2826" s="237">
        <f t="shared" si="44"/>
        <v>0</v>
      </c>
    </row>
    <row r="2827" spans="1:7">
      <c r="A2827" s="45" t="s">
        <v>6371</v>
      </c>
      <c r="B2827" s="45" t="s">
        <v>9132</v>
      </c>
      <c r="C2827" s="45" t="s">
        <v>9132</v>
      </c>
      <c r="D2827" s="45" t="s">
        <v>9133</v>
      </c>
      <c r="E2827" s="45" t="s">
        <v>9223</v>
      </c>
      <c r="F2827" s="45" t="s">
        <v>584</v>
      </c>
      <c r="G2827" s="237">
        <f t="shared" si="44"/>
        <v>0</v>
      </c>
    </row>
    <row r="2828" spans="1:7">
      <c r="A2828" s="45" t="s">
        <v>6372</v>
      </c>
      <c r="B2828" s="45" t="s">
        <v>9132</v>
      </c>
      <c r="C2828" s="45" t="s">
        <v>9132</v>
      </c>
      <c r="D2828" s="45" t="s">
        <v>9133</v>
      </c>
      <c r="E2828" s="45" t="s">
        <v>9224</v>
      </c>
      <c r="F2828" s="45" t="s">
        <v>584</v>
      </c>
      <c r="G2828" s="237">
        <f t="shared" si="44"/>
        <v>0</v>
      </c>
    </row>
    <row r="2829" spans="1:7">
      <c r="A2829" s="45" t="s">
        <v>6328</v>
      </c>
      <c r="B2829" s="45" t="s">
        <v>9132</v>
      </c>
      <c r="C2829" s="45" t="s">
        <v>9132</v>
      </c>
      <c r="D2829" s="45" t="s">
        <v>9133</v>
      </c>
      <c r="E2829" s="45" t="s">
        <v>9225</v>
      </c>
      <c r="F2829" s="45" t="s">
        <v>584</v>
      </c>
      <c r="G2829" s="237">
        <f t="shared" si="44"/>
        <v>0</v>
      </c>
    </row>
    <row r="2830" spans="1:7">
      <c r="A2830" s="45" t="s">
        <v>6312</v>
      </c>
      <c r="B2830" s="45" t="s">
        <v>9132</v>
      </c>
      <c r="C2830" s="45" t="s">
        <v>9132</v>
      </c>
      <c r="D2830" s="45" t="s">
        <v>9133</v>
      </c>
      <c r="E2830" s="45" t="s">
        <v>9226</v>
      </c>
      <c r="F2830" s="45" t="s">
        <v>584</v>
      </c>
      <c r="G2830" s="237">
        <f t="shared" si="44"/>
        <v>0</v>
      </c>
    </row>
    <row r="2831" spans="1:7">
      <c r="A2831" s="45" t="s">
        <v>6373</v>
      </c>
      <c r="B2831" s="45" t="s">
        <v>9132</v>
      </c>
      <c r="C2831" s="45" t="s">
        <v>9132</v>
      </c>
      <c r="D2831" s="45" t="s">
        <v>9133</v>
      </c>
      <c r="E2831" s="45" t="s">
        <v>9227</v>
      </c>
      <c r="F2831" s="45" t="s">
        <v>584</v>
      </c>
      <c r="G2831" s="237">
        <f t="shared" si="44"/>
        <v>0</v>
      </c>
    </row>
    <row r="2832" spans="1:7">
      <c r="A2832" s="45" t="s">
        <v>5073</v>
      </c>
      <c r="B2832" s="45" t="s">
        <v>9132</v>
      </c>
      <c r="C2832" s="45" t="s">
        <v>9132</v>
      </c>
      <c r="D2832" s="45" t="s">
        <v>9133</v>
      </c>
      <c r="E2832" s="45" t="s">
        <v>9228</v>
      </c>
      <c r="F2832" s="45" t="s">
        <v>584</v>
      </c>
      <c r="G2832" s="237">
        <f t="shared" si="44"/>
        <v>0</v>
      </c>
    </row>
    <row r="2833" spans="1:7">
      <c r="A2833" s="45" t="s">
        <v>6313</v>
      </c>
      <c r="B2833" s="45" t="s">
        <v>9132</v>
      </c>
      <c r="C2833" s="45" t="s">
        <v>9132</v>
      </c>
      <c r="D2833" s="45" t="s">
        <v>9133</v>
      </c>
      <c r="E2833" s="45" t="s">
        <v>9229</v>
      </c>
      <c r="F2833" s="45" t="s">
        <v>584</v>
      </c>
      <c r="G2833" s="237">
        <f t="shared" si="44"/>
        <v>0</v>
      </c>
    </row>
    <row r="2834" spans="1:7">
      <c r="A2834" s="45" t="s">
        <v>6408</v>
      </c>
      <c r="B2834" s="45" t="s">
        <v>9132</v>
      </c>
      <c r="C2834" s="45" t="s">
        <v>9132</v>
      </c>
      <c r="D2834" s="45" t="s">
        <v>9133</v>
      </c>
      <c r="E2834" s="45" t="s">
        <v>9230</v>
      </c>
      <c r="F2834" s="45" t="s">
        <v>584</v>
      </c>
      <c r="G2834" s="237">
        <f t="shared" si="44"/>
        <v>0</v>
      </c>
    </row>
    <row r="2835" spans="1:7">
      <c r="A2835" s="45" t="s">
        <v>6314</v>
      </c>
      <c r="B2835" s="45" t="s">
        <v>9132</v>
      </c>
      <c r="C2835" s="45" t="s">
        <v>9132</v>
      </c>
      <c r="D2835" s="45" t="s">
        <v>9133</v>
      </c>
      <c r="E2835" s="45" t="s">
        <v>9231</v>
      </c>
      <c r="F2835" s="45" t="s">
        <v>584</v>
      </c>
      <c r="G2835" s="237">
        <f t="shared" si="44"/>
        <v>0</v>
      </c>
    </row>
    <row r="2836" spans="1:7">
      <c r="A2836" s="45" t="s">
        <v>6295</v>
      </c>
      <c r="B2836" s="45" t="s">
        <v>9132</v>
      </c>
      <c r="C2836" s="45" t="s">
        <v>9132</v>
      </c>
      <c r="D2836" s="45" t="s">
        <v>9133</v>
      </c>
      <c r="E2836" s="45" t="s">
        <v>9232</v>
      </c>
      <c r="F2836" s="45" t="s">
        <v>584</v>
      </c>
      <c r="G2836" s="237">
        <f t="shared" si="44"/>
        <v>0</v>
      </c>
    </row>
    <row r="2837" spans="1:7">
      <c r="A2837" s="45" t="s">
        <v>6409</v>
      </c>
      <c r="B2837" s="45" t="s">
        <v>9132</v>
      </c>
      <c r="C2837" s="45" t="s">
        <v>9132</v>
      </c>
      <c r="D2837" s="45" t="s">
        <v>9133</v>
      </c>
      <c r="E2837" s="45" t="s">
        <v>9233</v>
      </c>
      <c r="F2837" s="45" t="s">
        <v>584</v>
      </c>
      <c r="G2837" s="237">
        <f t="shared" si="44"/>
        <v>0</v>
      </c>
    </row>
    <row r="2838" spans="1:7">
      <c r="A2838" s="45" t="s">
        <v>6296</v>
      </c>
      <c r="B2838" s="45" t="s">
        <v>9132</v>
      </c>
      <c r="C2838" s="45" t="s">
        <v>9132</v>
      </c>
      <c r="D2838" s="45" t="s">
        <v>9133</v>
      </c>
      <c r="E2838" s="45" t="s">
        <v>9234</v>
      </c>
      <c r="F2838" s="45" t="s">
        <v>584</v>
      </c>
      <c r="G2838" s="237">
        <f t="shared" si="44"/>
        <v>0</v>
      </c>
    </row>
    <row r="2839" spans="1:7">
      <c r="A2839" s="45" t="s">
        <v>5896</v>
      </c>
      <c r="B2839" s="45" t="s">
        <v>9132</v>
      </c>
      <c r="C2839" s="45" t="s">
        <v>9132</v>
      </c>
      <c r="D2839" s="45" t="s">
        <v>9133</v>
      </c>
      <c r="E2839" s="45" t="s">
        <v>9235</v>
      </c>
      <c r="F2839" s="45" t="s">
        <v>584</v>
      </c>
      <c r="G2839" s="237">
        <f t="shared" si="44"/>
        <v>0</v>
      </c>
    </row>
    <row r="2840" spans="1:7">
      <c r="A2840" s="45" t="s">
        <v>6374</v>
      </c>
      <c r="B2840" s="45" t="s">
        <v>9132</v>
      </c>
      <c r="C2840" s="45" t="s">
        <v>9132</v>
      </c>
      <c r="D2840" s="45" t="s">
        <v>9133</v>
      </c>
      <c r="E2840" s="45" t="s">
        <v>9236</v>
      </c>
      <c r="F2840" s="45" t="s">
        <v>584</v>
      </c>
      <c r="G2840" s="237">
        <f t="shared" si="44"/>
        <v>0</v>
      </c>
    </row>
    <row r="2841" spans="1:7">
      <c r="A2841" s="45" t="s">
        <v>611</v>
      </c>
      <c r="B2841" s="45" t="s">
        <v>9132</v>
      </c>
      <c r="C2841" s="45" t="s">
        <v>9132</v>
      </c>
      <c r="D2841" s="45" t="s">
        <v>9133</v>
      </c>
      <c r="E2841" s="45" t="s">
        <v>9237</v>
      </c>
      <c r="F2841" s="45" t="s">
        <v>584</v>
      </c>
      <c r="G2841" s="237">
        <f t="shared" si="44"/>
        <v>0</v>
      </c>
    </row>
    <row r="2842" spans="1:7">
      <c r="A2842" s="45" t="s">
        <v>6297</v>
      </c>
      <c r="B2842" s="45" t="s">
        <v>9132</v>
      </c>
      <c r="C2842" s="45" t="s">
        <v>9132</v>
      </c>
      <c r="D2842" s="45" t="s">
        <v>9133</v>
      </c>
      <c r="E2842" s="45" t="s">
        <v>9238</v>
      </c>
      <c r="F2842" s="45" t="s">
        <v>584</v>
      </c>
      <c r="G2842" s="237">
        <f t="shared" si="44"/>
        <v>0</v>
      </c>
    </row>
    <row r="2843" spans="1:7">
      <c r="A2843" s="45" t="s">
        <v>6298</v>
      </c>
      <c r="B2843" s="45" t="s">
        <v>9132</v>
      </c>
      <c r="C2843" s="45" t="s">
        <v>9132</v>
      </c>
      <c r="D2843" s="45" t="s">
        <v>9133</v>
      </c>
      <c r="E2843" s="45" t="s">
        <v>9239</v>
      </c>
      <c r="F2843" s="45" t="s">
        <v>584</v>
      </c>
      <c r="G2843" s="237">
        <f t="shared" si="44"/>
        <v>0</v>
      </c>
    </row>
    <row r="2844" spans="1:7">
      <c r="A2844" s="45" t="s">
        <v>4656</v>
      </c>
      <c r="B2844" s="45" t="s">
        <v>9132</v>
      </c>
      <c r="C2844" s="45" t="s">
        <v>9132</v>
      </c>
      <c r="D2844" s="45" t="s">
        <v>9133</v>
      </c>
      <c r="E2844" s="45" t="s">
        <v>9240</v>
      </c>
      <c r="F2844" s="45" t="s">
        <v>584</v>
      </c>
      <c r="G2844" s="237">
        <f t="shared" si="44"/>
        <v>0</v>
      </c>
    </row>
    <row r="2845" spans="1:7">
      <c r="A2845" s="45" t="s">
        <v>6375</v>
      </c>
      <c r="B2845" s="45" t="s">
        <v>9132</v>
      </c>
      <c r="C2845" s="45" t="s">
        <v>9132</v>
      </c>
      <c r="D2845" s="45" t="s">
        <v>9133</v>
      </c>
      <c r="E2845" s="45" t="s">
        <v>9241</v>
      </c>
      <c r="F2845" s="45" t="s">
        <v>584</v>
      </c>
      <c r="G2845" s="237">
        <f t="shared" si="44"/>
        <v>0</v>
      </c>
    </row>
    <row r="2846" spans="1:7">
      <c r="A2846" s="45" t="s">
        <v>6410</v>
      </c>
      <c r="B2846" s="45" t="s">
        <v>9132</v>
      </c>
      <c r="C2846" s="45" t="s">
        <v>9132</v>
      </c>
      <c r="D2846" s="45" t="s">
        <v>9133</v>
      </c>
      <c r="E2846" s="45" t="s">
        <v>9242</v>
      </c>
      <c r="F2846" s="45" t="s">
        <v>584</v>
      </c>
      <c r="G2846" s="237">
        <f t="shared" si="44"/>
        <v>0</v>
      </c>
    </row>
    <row r="2847" spans="1:7">
      <c r="A2847" s="45" t="s">
        <v>6299</v>
      </c>
      <c r="B2847" s="45" t="s">
        <v>9132</v>
      </c>
      <c r="C2847" s="45" t="s">
        <v>9132</v>
      </c>
      <c r="D2847" s="45" t="s">
        <v>9133</v>
      </c>
      <c r="E2847" s="45" t="s">
        <v>9243</v>
      </c>
      <c r="F2847" s="45" t="s">
        <v>584</v>
      </c>
      <c r="G2847" s="237">
        <f t="shared" si="44"/>
        <v>0</v>
      </c>
    </row>
    <row r="2848" spans="1:7">
      <c r="A2848" s="45" t="s">
        <v>6376</v>
      </c>
      <c r="B2848" s="45" t="s">
        <v>9132</v>
      </c>
      <c r="C2848" s="45" t="s">
        <v>9132</v>
      </c>
      <c r="D2848" s="45" t="s">
        <v>9133</v>
      </c>
      <c r="E2848" s="45" t="s">
        <v>9244</v>
      </c>
      <c r="F2848" s="45" t="s">
        <v>584</v>
      </c>
      <c r="G2848" s="237">
        <f t="shared" si="44"/>
        <v>0</v>
      </c>
    </row>
    <row r="2849" spans="1:7">
      <c r="A2849" s="45" t="s">
        <v>6315</v>
      </c>
      <c r="B2849" s="45" t="s">
        <v>9132</v>
      </c>
      <c r="C2849" s="45" t="s">
        <v>9132</v>
      </c>
      <c r="D2849" s="45" t="s">
        <v>9133</v>
      </c>
      <c r="E2849" s="45" t="s">
        <v>9245</v>
      </c>
      <c r="F2849" s="45" t="s">
        <v>584</v>
      </c>
      <c r="G2849" s="237">
        <f t="shared" si="44"/>
        <v>0</v>
      </c>
    </row>
    <row r="2850" spans="1:7">
      <c r="A2850" s="45" t="s">
        <v>6340</v>
      </c>
      <c r="B2850" s="45" t="s">
        <v>9132</v>
      </c>
      <c r="C2850" s="45" t="s">
        <v>9132</v>
      </c>
      <c r="D2850" s="45" t="s">
        <v>9133</v>
      </c>
      <c r="E2850" s="45" t="s">
        <v>9246</v>
      </c>
      <c r="F2850" s="45" t="s">
        <v>584</v>
      </c>
      <c r="G2850" s="237">
        <f t="shared" si="44"/>
        <v>0</v>
      </c>
    </row>
    <row r="2851" spans="1:7">
      <c r="A2851" s="45" t="s">
        <v>6377</v>
      </c>
      <c r="B2851" s="45" t="s">
        <v>9132</v>
      </c>
      <c r="C2851" s="45" t="s">
        <v>9132</v>
      </c>
      <c r="D2851" s="45" t="s">
        <v>9133</v>
      </c>
      <c r="E2851" s="45" t="s">
        <v>9247</v>
      </c>
      <c r="F2851" s="45" t="s">
        <v>584</v>
      </c>
      <c r="G2851" s="237">
        <f t="shared" si="44"/>
        <v>0</v>
      </c>
    </row>
    <row r="2852" spans="1:7">
      <c r="A2852" s="45" t="s">
        <v>6329</v>
      </c>
      <c r="B2852" s="45" t="s">
        <v>9132</v>
      </c>
      <c r="C2852" s="45" t="s">
        <v>9132</v>
      </c>
      <c r="D2852" s="45" t="s">
        <v>9133</v>
      </c>
      <c r="E2852" s="45" t="s">
        <v>9248</v>
      </c>
      <c r="F2852" s="45" t="s">
        <v>584</v>
      </c>
      <c r="G2852" s="237">
        <f t="shared" si="44"/>
        <v>0</v>
      </c>
    </row>
    <row r="2853" spans="1:7">
      <c r="A2853" s="45" t="s">
        <v>6316</v>
      </c>
      <c r="B2853" s="45" t="s">
        <v>9132</v>
      </c>
      <c r="C2853" s="45" t="s">
        <v>9132</v>
      </c>
      <c r="D2853" s="45" t="s">
        <v>9133</v>
      </c>
      <c r="E2853" s="45" t="s">
        <v>9249</v>
      </c>
      <c r="F2853" s="45" t="s">
        <v>584</v>
      </c>
      <c r="G2853" s="237">
        <f t="shared" si="44"/>
        <v>0</v>
      </c>
    </row>
    <row r="2854" spans="1:7">
      <c r="A2854" s="45" t="s">
        <v>6330</v>
      </c>
      <c r="B2854" s="45" t="s">
        <v>9132</v>
      </c>
      <c r="C2854" s="45" t="s">
        <v>9132</v>
      </c>
      <c r="D2854" s="45" t="s">
        <v>9133</v>
      </c>
      <c r="E2854" s="45" t="s">
        <v>9250</v>
      </c>
      <c r="F2854" s="45" t="s">
        <v>584</v>
      </c>
      <c r="G2854" s="237">
        <f t="shared" si="44"/>
        <v>0</v>
      </c>
    </row>
    <row r="2855" spans="1:7">
      <c r="A2855" s="45" t="s">
        <v>6341</v>
      </c>
      <c r="B2855" s="45" t="s">
        <v>9132</v>
      </c>
      <c r="C2855" s="45" t="s">
        <v>9132</v>
      </c>
      <c r="D2855" s="45" t="s">
        <v>9133</v>
      </c>
      <c r="E2855" s="45" t="s">
        <v>9251</v>
      </c>
      <c r="F2855" s="45" t="s">
        <v>584</v>
      </c>
      <c r="G2855" s="237">
        <f t="shared" si="44"/>
        <v>0</v>
      </c>
    </row>
    <row r="2856" spans="1:7">
      <c r="A2856" s="45" t="s">
        <v>6300</v>
      </c>
      <c r="B2856" s="45" t="s">
        <v>9132</v>
      </c>
      <c r="C2856" s="45" t="s">
        <v>9132</v>
      </c>
      <c r="D2856" s="45" t="s">
        <v>9133</v>
      </c>
      <c r="E2856" s="45" t="s">
        <v>9252</v>
      </c>
      <c r="F2856" s="45" t="s">
        <v>584</v>
      </c>
      <c r="G2856" s="237">
        <f t="shared" si="44"/>
        <v>0</v>
      </c>
    </row>
    <row r="2857" spans="1:7">
      <c r="A2857" s="45" t="s">
        <v>6342</v>
      </c>
      <c r="B2857" s="45" t="s">
        <v>9132</v>
      </c>
      <c r="C2857" s="45" t="s">
        <v>9132</v>
      </c>
      <c r="D2857" s="45" t="s">
        <v>9133</v>
      </c>
      <c r="E2857" s="45" t="s">
        <v>9253</v>
      </c>
      <c r="F2857" s="45" t="s">
        <v>584</v>
      </c>
      <c r="G2857" s="237">
        <f t="shared" si="44"/>
        <v>0</v>
      </c>
    </row>
    <row r="2858" spans="1:7">
      <c r="A2858" s="45" t="s">
        <v>6343</v>
      </c>
      <c r="B2858" s="45" t="s">
        <v>9132</v>
      </c>
      <c r="C2858" s="45" t="s">
        <v>9132</v>
      </c>
      <c r="D2858" s="45" t="s">
        <v>9133</v>
      </c>
      <c r="E2858" s="45" t="s">
        <v>9254</v>
      </c>
      <c r="F2858" s="45" t="s">
        <v>584</v>
      </c>
      <c r="G2858" s="237">
        <f t="shared" si="44"/>
        <v>0</v>
      </c>
    </row>
    <row r="2859" spans="1:7">
      <c r="A2859" s="45" t="s">
        <v>6378</v>
      </c>
      <c r="B2859" s="45" t="s">
        <v>9132</v>
      </c>
      <c r="C2859" s="45" t="s">
        <v>9132</v>
      </c>
      <c r="D2859" s="45" t="s">
        <v>9133</v>
      </c>
      <c r="E2859" s="45" t="s">
        <v>9255</v>
      </c>
      <c r="F2859" s="45" t="s">
        <v>584</v>
      </c>
      <c r="G2859" s="237">
        <f t="shared" si="44"/>
        <v>0</v>
      </c>
    </row>
    <row r="2860" spans="1:7">
      <c r="A2860" s="45" t="s">
        <v>6344</v>
      </c>
      <c r="B2860" s="45" t="s">
        <v>9132</v>
      </c>
      <c r="C2860" s="45" t="s">
        <v>9132</v>
      </c>
      <c r="D2860" s="45" t="s">
        <v>9133</v>
      </c>
      <c r="E2860" s="45" t="s">
        <v>9256</v>
      </c>
      <c r="F2860" s="45" t="s">
        <v>584</v>
      </c>
      <c r="G2860" s="237">
        <f t="shared" si="44"/>
        <v>0</v>
      </c>
    </row>
    <row r="2861" spans="1:7">
      <c r="A2861" s="45" t="s">
        <v>6379</v>
      </c>
      <c r="B2861" s="45" t="s">
        <v>9132</v>
      </c>
      <c r="C2861" s="45" t="s">
        <v>9132</v>
      </c>
      <c r="D2861" s="45" t="s">
        <v>9133</v>
      </c>
      <c r="E2861" s="45" t="s">
        <v>9257</v>
      </c>
      <c r="F2861" s="45" t="s">
        <v>584</v>
      </c>
      <c r="G2861" s="237">
        <f t="shared" si="44"/>
        <v>0</v>
      </c>
    </row>
    <row r="2862" spans="1:7">
      <c r="A2862" s="45" t="s">
        <v>6345</v>
      </c>
      <c r="B2862" s="45" t="s">
        <v>9132</v>
      </c>
      <c r="C2862" s="45" t="s">
        <v>9132</v>
      </c>
      <c r="D2862" s="45" t="s">
        <v>9133</v>
      </c>
      <c r="E2862" s="45" t="s">
        <v>9258</v>
      </c>
      <c r="F2862" s="45" t="s">
        <v>584</v>
      </c>
      <c r="G2862" s="237">
        <f t="shared" si="44"/>
        <v>0</v>
      </c>
    </row>
    <row r="2863" spans="1:7">
      <c r="A2863" s="45" t="s">
        <v>6411</v>
      </c>
      <c r="B2863" s="45" t="s">
        <v>9132</v>
      </c>
      <c r="C2863" s="45" t="s">
        <v>9132</v>
      </c>
      <c r="D2863" s="45" t="s">
        <v>9133</v>
      </c>
      <c r="E2863" s="45" t="s">
        <v>9259</v>
      </c>
      <c r="F2863" s="45" t="s">
        <v>584</v>
      </c>
      <c r="G2863" s="237">
        <f t="shared" si="44"/>
        <v>0</v>
      </c>
    </row>
    <row r="2864" spans="1:7">
      <c r="A2864" s="45" t="s">
        <v>6317</v>
      </c>
      <c r="B2864" s="45" t="s">
        <v>9132</v>
      </c>
      <c r="C2864" s="45" t="s">
        <v>9132</v>
      </c>
      <c r="D2864" s="45" t="s">
        <v>9133</v>
      </c>
      <c r="E2864" s="45" t="s">
        <v>9260</v>
      </c>
      <c r="F2864" s="45" t="s">
        <v>584</v>
      </c>
      <c r="G2864" s="237">
        <f t="shared" si="44"/>
        <v>0</v>
      </c>
    </row>
    <row r="2865" spans="1:7">
      <c r="A2865" s="45" t="s">
        <v>6318</v>
      </c>
      <c r="B2865" s="45" t="s">
        <v>9132</v>
      </c>
      <c r="C2865" s="45" t="s">
        <v>9132</v>
      </c>
      <c r="D2865" s="45" t="s">
        <v>9133</v>
      </c>
      <c r="E2865" s="45" t="s">
        <v>9261</v>
      </c>
      <c r="F2865" s="45" t="s">
        <v>584</v>
      </c>
      <c r="G2865" s="237">
        <f t="shared" si="44"/>
        <v>0</v>
      </c>
    </row>
    <row r="2866" spans="1:7">
      <c r="A2866" s="45" t="s">
        <v>6331</v>
      </c>
      <c r="B2866" s="45" t="s">
        <v>9132</v>
      </c>
      <c r="C2866" s="45" t="s">
        <v>9132</v>
      </c>
      <c r="D2866" s="45" t="s">
        <v>9133</v>
      </c>
      <c r="E2866" s="45" t="s">
        <v>9262</v>
      </c>
      <c r="F2866" s="45" t="s">
        <v>584</v>
      </c>
      <c r="G2866" s="237">
        <f t="shared" si="44"/>
        <v>0</v>
      </c>
    </row>
    <row r="2867" spans="1:7">
      <c r="A2867" s="45" t="s">
        <v>6346</v>
      </c>
      <c r="B2867" s="45" t="s">
        <v>9132</v>
      </c>
      <c r="C2867" s="45" t="s">
        <v>9132</v>
      </c>
      <c r="D2867" s="45" t="s">
        <v>9133</v>
      </c>
      <c r="E2867" s="45" t="s">
        <v>9263</v>
      </c>
      <c r="F2867" s="45" t="s">
        <v>584</v>
      </c>
      <c r="G2867" s="237">
        <f t="shared" si="44"/>
        <v>0</v>
      </c>
    </row>
    <row r="2868" spans="1:7">
      <c r="A2868" s="45" t="s">
        <v>6380</v>
      </c>
      <c r="B2868" s="45" t="s">
        <v>9132</v>
      </c>
      <c r="C2868" s="45" t="s">
        <v>9132</v>
      </c>
      <c r="D2868" s="45" t="s">
        <v>9133</v>
      </c>
      <c r="E2868" s="45" t="s">
        <v>9264</v>
      </c>
      <c r="F2868" s="45" t="s">
        <v>584</v>
      </c>
      <c r="G2868" s="237">
        <f t="shared" si="44"/>
        <v>0</v>
      </c>
    </row>
    <row r="2869" spans="1:7">
      <c r="A2869" s="45" t="s">
        <v>4738</v>
      </c>
      <c r="B2869" s="45" t="s">
        <v>9132</v>
      </c>
      <c r="C2869" s="45" t="s">
        <v>9132</v>
      </c>
      <c r="D2869" s="45" t="s">
        <v>9133</v>
      </c>
      <c r="E2869" s="45" t="s">
        <v>9265</v>
      </c>
      <c r="F2869" s="45" t="s">
        <v>584</v>
      </c>
      <c r="G2869" s="237">
        <f t="shared" si="44"/>
        <v>0</v>
      </c>
    </row>
    <row r="2870" spans="1:7">
      <c r="A2870" s="45" t="s">
        <v>6412</v>
      </c>
      <c r="B2870" s="45" t="s">
        <v>9132</v>
      </c>
      <c r="C2870" s="45" t="s">
        <v>9132</v>
      </c>
      <c r="D2870" s="45" t="s">
        <v>9133</v>
      </c>
      <c r="E2870" s="45" t="s">
        <v>9266</v>
      </c>
      <c r="F2870" s="45" t="s">
        <v>584</v>
      </c>
      <c r="G2870" s="237">
        <f t="shared" si="44"/>
        <v>0</v>
      </c>
    </row>
    <row r="2871" spans="1:7">
      <c r="A2871" s="45" t="s">
        <v>5263</v>
      </c>
      <c r="B2871" s="45" t="s">
        <v>9132</v>
      </c>
      <c r="C2871" s="45" t="s">
        <v>9132</v>
      </c>
      <c r="D2871" s="45" t="s">
        <v>9133</v>
      </c>
      <c r="E2871" s="45" t="s">
        <v>9267</v>
      </c>
      <c r="F2871" s="45" t="s">
        <v>584</v>
      </c>
      <c r="G2871" s="237">
        <f t="shared" si="44"/>
        <v>0</v>
      </c>
    </row>
    <row r="2872" spans="1:7">
      <c r="A2872" s="45" t="s">
        <v>738</v>
      </c>
      <c r="B2872" s="45" t="s">
        <v>9132</v>
      </c>
      <c r="C2872" s="45" t="s">
        <v>9132</v>
      </c>
      <c r="D2872" s="45" t="s">
        <v>9133</v>
      </c>
      <c r="E2872" s="45" t="s">
        <v>9268</v>
      </c>
      <c r="F2872" s="45" t="s">
        <v>584</v>
      </c>
      <c r="G2872" s="237">
        <f t="shared" si="44"/>
        <v>0</v>
      </c>
    </row>
    <row r="2873" spans="1:7">
      <c r="A2873" s="45" t="s">
        <v>6413</v>
      </c>
      <c r="B2873" s="45" t="s">
        <v>9132</v>
      </c>
      <c r="C2873" s="45" t="s">
        <v>9132</v>
      </c>
      <c r="D2873" s="45" t="s">
        <v>9133</v>
      </c>
      <c r="E2873" s="45" t="s">
        <v>9269</v>
      </c>
      <c r="F2873" s="45" t="s">
        <v>584</v>
      </c>
      <c r="G2873" s="237">
        <f t="shared" si="44"/>
        <v>0</v>
      </c>
    </row>
    <row r="2874" spans="1:7">
      <c r="A2874" s="45" t="s">
        <v>6414</v>
      </c>
      <c r="B2874" s="45" t="s">
        <v>9132</v>
      </c>
      <c r="C2874" s="45" t="s">
        <v>9132</v>
      </c>
      <c r="D2874" s="45" t="s">
        <v>9133</v>
      </c>
      <c r="E2874" s="45" t="s">
        <v>9270</v>
      </c>
      <c r="F2874" s="45" t="s">
        <v>584</v>
      </c>
      <c r="G2874" s="237">
        <f t="shared" si="44"/>
        <v>0</v>
      </c>
    </row>
    <row r="2875" spans="1:7">
      <c r="A2875" s="45" t="s">
        <v>6332</v>
      </c>
      <c r="B2875" s="45" t="s">
        <v>9132</v>
      </c>
      <c r="C2875" s="45" t="s">
        <v>9132</v>
      </c>
      <c r="D2875" s="45" t="s">
        <v>9133</v>
      </c>
      <c r="E2875" s="45" t="s">
        <v>9271</v>
      </c>
      <c r="F2875" s="45" t="s">
        <v>584</v>
      </c>
      <c r="G2875" s="237">
        <f t="shared" si="44"/>
        <v>0</v>
      </c>
    </row>
    <row r="2876" spans="1:7">
      <c r="A2876" s="45" t="s">
        <v>6319</v>
      </c>
      <c r="B2876" s="45" t="s">
        <v>9132</v>
      </c>
      <c r="C2876" s="45" t="s">
        <v>9132</v>
      </c>
      <c r="D2876" s="45" t="s">
        <v>9133</v>
      </c>
      <c r="E2876" s="45" t="s">
        <v>9272</v>
      </c>
      <c r="F2876" s="45" t="s">
        <v>584</v>
      </c>
      <c r="G2876" s="237">
        <f t="shared" si="44"/>
        <v>0</v>
      </c>
    </row>
    <row r="2877" spans="1:7">
      <c r="A2877" s="45" t="s">
        <v>6381</v>
      </c>
      <c r="B2877" s="45" t="s">
        <v>9132</v>
      </c>
      <c r="C2877" s="45" t="s">
        <v>9132</v>
      </c>
      <c r="D2877" s="45" t="s">
        <v>9133</v>
      </c>
      <c r="E2877" s="45" t="s">
        <v>9273</v>
      </c>
      <c r="F2877" s="45" t="s">
        <v>584</v>
      </c>
      <c r="G2877" s="237">
        <f t="shared" si="44"/>
        <v>0</v>
      </c>
    </row>
    <row r="2878" spans="1:7">
      <c r="A2878" s="45" t="s">
        <v>6382</v>
      </c>
      <c r="B2878" s="45" t="s">
        <v>9132</v>
      </c>
      <c r="C2878" s="45" t="s">
        <v>9132</v>
      </c>
      <c r="D2878" s="45" t="s">
        <v>9133</v>
      </c>
      <c r="E2878" s="45" t="s">
        <v>9274</v>
      </c>
      <c r="F2878" s="45" t="s">
        <v>584</v>
      </c>
      <c r="G2878" s="237">
        <f t="shared" si="44"/>
        <v>0</v>
      </c>
    </row>
    <row r="2879" spans="1:7">
      <c r="A2879" s="45" t="s">
        <v>6383</v>
      </c>
      <c r="B2879" s="45" t="s">
        <v>9132</v>
      </c>
      <c r="C2879" s="45" t="s">
        <v>9132</v>
      </c>
      <c r="D2879" s="45" t="s">
        <v>9133</v>
      </c>
      <c r="E2879" s="45" t="s">
        <v>9275</v>
      </c>
      <c r="F2879" s="45" t="s">
        <v>584</v>
      </c>
      <c r="G2879" s="237">
        <f t="shared" si="44"/>
        <v>0</v>
      </c>
    </row>
    <row r="2880" spans="1:7">
      <c r="A2880" s="45" t="s">
        <v>6320</v>
      </c>
      <c r="B2880" s="45" t="s">
        <v>9132</v>
      </c>
      <c r="C2880" s="45" t="s">
        <v>9132</v>
      </c>
      <c r="D2880" s="45" t="s">
        <v>9133</v>
      </c>
      <c r="E2880" s="45" t="s">
        <v>9276</v>
      </c>
      <c r="F2880" s="45" t="s">
        <v>627</v>
      </c>
      <c r="G2880" s="237">
        <f t="shared" si="44"/>
        <v>0</v>
      </c>
    </row>
    <row r="2881" spans="1:7">
      <c r="A2881" s="45" t="s">
        <v>6349</v>
      </c>
      <c r="B2881" s="45" t="s">
        <v>9132</v>
      </c>
      <c r="C2881" s="45" t="s">
        <v>9132</v>
      </c>
      <c r="D2881" s="45" t="s">
        <v>9133</v>
      </c>
      <c r="E2881" s="45" t="s">
        <v>9277</v>
      </c>
      <c r="F2881" s="45" t="s">
        <v>630</v>
      </c>
      <c r="G2881" s="237">
        <f t="shared" si="44"/>
        <v>0</v>
      </c>
    </row>
    <row r="2882" spans="1:7">
      <c r="A2882" s="45" t="s">
        <v>4742</v>
      </c>
      <c r="B2882" s="45" t="s">
        <v>9132</v>
      </c>
      <c r="C2882" s="45" t="s">
        <v>9132</v>
      </c>
      <c r="D2882" s="45" t="s">
        <v>9133</v>
      </c>
      <c r="E2882" s="45" t="s">
        <v>9278</v>
      </c>
      <c r="F2882" s="45" t="s">
        <v>2549</v>
      </c>
      <c r="G2882" s="237">
        <f t="shared" ref="G2882:G2945" si="45">IF(ISNA(MATCH(E2882,List04_oktmo_np_range,0)),0,1)</f>
        <v>0</v>
      </c>
    </row>
    <row r="2883" spans="1:7">
      <c r="A2883" s="45" t="s">
        <v>6384</v>
      </c>
      <c r="B2883" s="45" t="s">
        <v>9132</v>
      </c>
      <c r="C2883" s="45" t="s">
        <v>9132</v>
      </c>
      <c r="D2883" s="45" t="s">
        <v>9133</v>
      </c>
      <c r="E2883" s="45" t="s">
        <v>9279</v>
      </c>
      <c r="F2883" s="45" t="s">
        <v>2549</v>
      </c>
      <c r="G2883" s="237">
        <f t="shared" si="45"/>
        <v>0</v>
      </c>
    </row>
    <row r="2884" spans="1:7">
      <c r="A2884" s="45" t="s">
        <v>6347</v>
      </c>
      <c r="B2884" s="45" t="s">
        <v>9132</v>
      </c>
      <c r="C2884" s="45" t="s">
        <v>9132</v>
      </c>
      <c r="D2884" s="45" t="s">
        <v>9133</v>
      </c>
      <c r="E2884" s="45" t="s">
        <v>9280</v>
      </c>
      <c r="F2884" s="45" t="s">
        <v>2549</v>
      </c>
      <c r="G2884" s="237">
        <f t="shared" si="45"/>
        <v>0</v>
      </c>
    </row>
    <row r="2885" spans="1:7">
      <c r="A2885" s="45" t="s">
        <v>6415</v>
      </c>
      <c r="B2885" s="45" t="s">
        <v>9132</v>
      </c>
      <c r="C2885" s="45" t="s">
        <v>9132</v>
      </c>
      <c r="D2885" s="45" t="s">
        <v>9133</v>
      </c>
      <c r="E2885" s="45" t="s">
        <v>9281</v>
      </c>
      <c r="F2885" s="45" t="s">
        <v>633</v>
      </c>
      <c r="G2885" s="237">
        <f t="shared" si="45"/>
        <v>0</v>
      </c>
    </row>
    <row r="2886" spans="1:7">
      <c r="A2886" s="45" t="s">
        <v>6416</v>
      </c>
      <c r="B2886" s="45" t="s">
        <v>9132</v>
      </c>
      <c r="C2886" s="45" t="s">
        <v>9132</v>
      </c>
      <c r="D2886" s="45" t="s">
        <v>9133</v>
      </c>
      <c r="E2886" s="45" t="s">
        <v>9282</v>
      </c>
      <c r="F2886" s="45" t="s">
        <v>633</v>
      </c>
      <c r="G2886" s="237">
        <f t="shared" si="45"/>
        <v>0</v>
      </c>
    </row>
    <row r="2887" spans="1:7">
      <c r="A2887" s="45" t="s">
        <v>6333</v>
      </c>
      <c r="B2887" s="45" t="s">
        <v>9132</v>
      </c>
      <c r="C2887" s="45" t="s">
        <v>9132</v>
      </c>
      <c r="D2887" s="45" t="s">
        <v>9133</v>
      </c>
      <c r="E2887" s="45" t="s">
        <v>9283</v>
      </c>
      <c r="F2887" s="45" t="s">
        <v>633</v>
      </c>
      <c r="G2887" s="237">
        <f t="shared" si="45"/>
        <v>0</v>
      </c>
    </row>
    <row r="2888" spans="1:7">
      <c r="A2888" s="45" t="s">
        <v>6301</v>
      </c>
      <c r="B2888" s="45" t="s">
        <v>9132</v>
      </c>
      <c r="C2888" s="45" t="s">
        <v>9132</v>
      </c>
      <c r="D2888" s="45" t="s">
        <v>9133</v>
      </c>
      <c r="E2888" s="45" t="s">
        <v>9284</v>
      </c>
      <c r="F2888" s="45" t="s">
        <v>633</v>
      </c>
      <c r="G2888" s="237">
        <f t="shared" si="45"/>
        <v>0</v>
      </c>
    </row>
    <row r="2889" spans="1:7">
      <c r="A2889" s="45" t="s">
        <v>6302</v>
      </c>
      <c r="B2889" s="45" t="s">
        <v>9132</v>
      </c>
      <c r="C2889" s="45" t="s">
        <v>9132</v>
      </c>
      <c r="D2889" s="45" t="s">
        <v>9133</v>
      </c>
      <c r="E2889" s="45" t="s">
        <v>9285</v>
      </c>
      <c r="F2889" s="45" t="s">
        <v>633</v>
      </c>
      <c r="G2889" s="237">
        <f t="shared" si="45"/>
        <v>0</v>
      </c>
    </row>
    <row r="2890" spans="1:7">
      <c r="A2890" s="45" t="s">
        <v>6303</v>
      </c>
      <c r="B2890" s="45" t="s">
        <v>9132</v>
      </c>
      <c r="C2890" s="45" t="s">
        <v>9132</v>
      </c>
      <c r="D2890" s="45" t="s">
        <v>9133</v>
      </c>
      <c r="E2890" s="45" t="s">
        <v>9286</v>
      </c>
      <c r="F2890" s="45" t="s">
        <v>633</v>
      </c>
      <c r="G2890" s="237">
        <f t="shared" si="45"/>
        <v>0</v>
      </c>
    </row>
    <row r="2891" spans="1:7">
      <c r="A2891" s="45" t="s">
        <v>6321</v>
      </c>
      <c r="B2891" s="45" t="s">
        <v>9132</v>
      </c>
      <c r="C2891" s="45" t="s">
        <v>9132</v>
      </c>
      <c r="D2891" s="45" t="s">
        <v>9133</v>
      </c>
      <c r="E2891" s="45" t="s">
        <v>9287</v>
      </c>
      <c r="F2891" s="45" t="s">
        <v>633</v>
      </c>
      <c r="G2891" s="237">
        <f t="shared" si="45"/>
        <v>0</v>
      </c>
    </row>
    <row r="2892" spans="1:7">
      <c r="A2892" s="45" t="s">
        <v>6385</v>
      </c>
      <c r="B2892" s="45" t="s">
        <v>9132</v>
      </c>
      <c r="C2892" s="45" t="s">
        <v>9132</v>
      </c>
      <c r="D2892" s="45" t="s">
        <v>9133</v>
      </c>
      <c r="E2892" s="45" t="s">
        <v>9288</v>
      </c>
      <c r="F2892" s="45" t="s">
        <v>633</v>
      </c>
      <c r="G2892" s="237">
        <f t="shared" si="45"/>
        <v>0</v>
      </c>
    </row>
    <row r="2893" spans="1:7">
      <c r="A2893" s="45" t="s">
        <v>6334</v>
      </c>
      <c r="B2893" s="45" t="s">
        <v>9132</v>
      </c>
      <c r="C2893" s="45" t="s">
        <v>9132</v>
      </c>
      <c r="D2893" s="45" t="s">
        <v>9133</v>
      </c>
      <c r="E2893" s="45" t="s">
        <v>9289</v>
      </c>
      <c r="F2893" s="45" t="s">
        <v>633</v>
      </c>
      <c r="G2893" s="237">
        <f t="shared" si="45"/>
        <v>0</v>
      </c>
    </row>
    <row r="2894" spans="1:7">
      <c r="A2894" s="45" t="s">
        <v>6304</v>
      </c>
      <c r="B2894" s="45" t="s">
        <v>9132</v>
      </c>
      <c r="C2894" s="45" t="s">
        <v>9132</v>
      </c>
      <c r="D2894" s="45" t="s">
        <v>9133</v>
      </c>
      <c r="E2894" s="45" t="s">
        <v>9290</v>
      </c>
      <c r="F2894" s="45" t="s">
        <v>633</v>
      </c>
      <c r="G2894" s="237">
        <f t="shared" si="45"/>
        <v>0</v>
      </c>
    </row>
    <row r="2895" spans="1:7">
      <c r="A2895" s="45" t="s">
        <v>6348</v>
      </c>
      <c r="B2895" s="45" t="s">
        <v>9132</v>
      </c>
      <c r="C2895" s="45" t="s">
        <v>9132</v>
      </c>
      <c r="D2895" s="45" t="s">
        <v>9133</v>
      </c>
      <c r="E2895" s="45" t="s">
        <v>9291</v>
      </c>
      <c r="F2895" s="45" t="s">
        <v>633</v>
      </c>
      <c r="G2895" s="237">
        <f t="shared" si="45"/>
        <v>0</v>
      </c>
    </row>
    <row r="2896" spans="1:7">
      <c r="A2896" s="45" t="s">
        <v>6417</v>
      </c>
      <c r="B2896" s="45" t="s">
        <v>9132</v>
      </c>
      <c r="C2896" s="45" t="s">
        <v>9132</v>
      </c>
      <c r="D2896" s="45" t="s">
        <v>9133</v>
      </c>
      <c r="E2896" s="45" t="s">
        <v>9292</v>
      </c>
      <c r="F2896" s="45" t="s">
        <v>633</v>
      </c>
      <c r="G2896" s="237">
        <f t="shared" si="45"/>
        <v>0</v>
      </c>
    </row>
    <row r="2897" spans="1:7">
      <c r="A2897" s="45" t="s">
        <v>6386</v>
      </c>
      <c r="B2897" s="45" t="s">
        <v>9132</v>
      </c>
      <c r="C2897" s="45" t="s">
        <v>9132</v>
      </c>
      <c r="D2897" s="45" t="s">
        <v>9133</v>
      </c>
      <c r="E2897" s="45" t="s">
        <v>9293</v>
      </c>
      <c r="F2897" s="45" t="s">
        <v>633</v>
      </c>
      <c r="G2897" s="237">
        <f t="shared" si="45"/>
        <v>0</v>
      </c>
    </row>
    <row r="2898" spans="1:7">
      <c r="A2898" s="45" t="s">
        <v>6421</v>
      </c>
      <c r="B2898" s="45" t="s">
        <v>6418</v>
      </c>
      <c r="C2898" s="45" t="s">
        <v>6419</v>
      </c>
      <c r="D2898" s="45" t="s">
        <v>6420</v>
      </c>
      <c r="E2898" s="45" t="s">
        <v>6422</v>
      </c>
      <c r="F2898" s="45" t="s">
        <v>584</v>
      </c>
      <c r="G2898" s="237">
        <f t="shared" si="45"/>
        <v>0</v>
      </c>
    </row>
    <row r="2899" spans="1:7">
      <c r="A2899" s="45" t="s">
        <v>6424</v>
      </c>
      <c r="B2899" s="45" t="s">
        <v>6418</v>
      </c>
      <c r="C2899" s="45" t="s">
        <v>6419</v>
      </c>
      <c r="D2899" s="45" t="s">
        <v>6423</v>
      </c>
      <c r="E2899" s="45" t="s">
        <v>6425</v>
      </c>
      <c r="F2899" s="45" t="s">
        <v>584</v>
      </c>
      <c r="G2899" s="237">
        <f t="shared" si="45"/>
        <v>0</v>
      </c>
    </row>
    <row r="2900" spans="1:7">
      <c r="A2900" s="45" t="s">
        <v>6426</v>
      </c>
      <c r="B2900" s="45" t="s">
        <v>6418</v>
      </c>
      <c r="C2900" s="45" t="s">
        <v>6419</v>
      </c>
      <c r="D2900" s="45" t="s">
        <v>6423</v>
      </c>
      <c r="E2900" s="45" t="s">
        <v>6427</v>
      </c>
      <c r="F2900" s="45" t="s">
        <v>584</v>
      </c>
      <c r="G2900" s="237">
        <f t="shared" si="45"/>
        <v>0</v>
      </c>
    </row>
    <row r="2901" spans="1:7">
      <c r="A2901" s="45" t="s">
        <v>6428</v>
      </c>
      <c r="B2901" s="45" t="s">
        <v>6418</v>
      </c>
      <c r="C2901" s="45" t="s">
        <v>6419</v>
      </c>
      <c r="D2901" s="45" t="s">
        <v>6423</v>
      </c>
      <c r="E2901" s="45" t="s">
        <v>6429</v>
      </c>
      <c r="F2901" s="45" t="s">
        <v>584</v>
      </c>
      <c r="G2901" s="237">
        <f t="shared" si="45"/>
        <v>0</v>
      </c>
    </row>
    <row r="2902" spans="1:7">
      <c r="A2902" s="45" t="s">
        <v>6430</v>
      </c>
      <c r="B2902" s="45" t="s">
        <v>6418</v>
      </c>
      <c r="C2902" s="45" t="s">
        <v>6419</v>
      </c>
      <c r="D2902" s="45" t="s">
        <v>6423</v>
      </c>
      <c r="E2902" s="45" t="s">
        <v>6431</v>
      </c>
      <c r="F2902" s="45" t="s">
        <v>584</v>
      </c>
      <c r="G2902" s="237">
        <f t="shared" si="45"/>
        <v>0</v>
      </c>
    </row>
    <row r="2903" spans="1:7">
      <c r="A2903" s="45" t="s">
        <v>6432</v>
      </c>
      <c r="B2903" s="45" t="s">
        <v>6418</v>
      </c>
      <c r="C2903" s="45" t="s">
        <v>6419</v>
      </c>
      <c r="D2903" s="45" t="s">
        <v>6423</v>
      </c>
      <c r="E2903" s="45" t="s">
        <v>6433</v>
      </c>
      <c r="F2903" s="45" t="s">
        <v>584</v>
      </c>
      <c r="G2903" s="237">
        <f t="shared" si="45"/>
        <v>0</v>
      </c>
    </row>
    <row r="2904" spans="1:7">
      <c r="A2904" s="45" t="s">
        <v>6434</v>
      </c>
      <c r="B2904" s="45" t="s">
        <v>6418</v>
      </c>
      <c r="C2904" s="45" t="s">
        <v>6419</v>
      </c>
      <c r="D2904" s="45" t="s">
        <v>6423</v>
      </c>
      <c r="E2904" s="45" t="s">
        <v>6435</v>
      </c>
      <c r="F2904" s="45" t="s">
        <v>584</v>
      </c>
      <c r="G2904" s="237">
        <f t="shared" si="45"/>
        <v>0</v>
      </c>
    </row>
    <row r="2905" spans="1:7">
      <c r="A2905" s="45" t="s">
        <v>6436</v>
      </c>
      <c r="B2905" s="45" t="s">
        <v>6418</v>
      </c>
      <c r="C2905" s="45" t="s">
        <v>6419</v>
      </c>
      <c r="D2905" s="45" t="s">
        <v>6420</v>
      </c>
      <c r="E2905" s="45" t="s">
        <v>6437</v>
      </c>
      <c r="F2905" s="45" t="s">
        <v>584</v>
      </c>
      <c r="G2905" s="237">
        <f t="shared" si="45"/>
        <v>0</v>
      </c>
    </row>
    <row r="2906" spans="1:7">
      <c r="A2906" s="45" t="s">
        <v>3221</v>
      </c>
      <c r="B2906" s="45" t="s">
        <v>6418</v>
      </c>
      <c r="C2906" s="45" t="s">
        <v>6419</v>
      </c>
      <c r="D2906" s="45" t="s">
        <v>6420</v>
      </c>
      <c r="E2906" s="45" t="s">
        <v>6438</v>
      </c>
      <c r="F2906" s="45" t="s">
        <v>584</v>
      </c>
      <c r="G2906" s="237">
        <f t="shared" si="45"/>
        <v>0</v>
      </c>
    </row>
    <row r="2907" spans="1:7">
      <c r="A2907" s="45" t="s">
        <v>6439</v>
      </c>
      <c r="B2907" s="45" t="s">
        <v>6418</v>
      </c>
      <c r="C2907" s="45" t="s">
        <v>6419</v>
      </c>
      <c r="D2907" s="45" t="s">
        <v>6420</v>
      </c>
      <c r="E2907" s="45" t="s">
        <v>6440</v>
      </c>
      <c r="F2907" s="45" t="s">
        <v>584</v>
      </c>
      <c r="G2907" s="237">
        <f t="shared" si="45"/>
        <v>0</v>
      </c>
    </row>
    <row r="2908" spans="1:7">
      <c r="A2908" s="45" t="s">
        <v>6441</v>
      </c>
      <c r="B2908" s="45" t="s">
        <v>6418</v>
      </c>
      <c r="C2908" s="45" t="s">
        <v>6419</v>
      </c>
      <c r="D2908" s="45" t="s">
        <v>6420</v>
      </c>
      <c r="E2908" s="45" t="s">
        <v>6442</v>
      </c>
      <c r="F2908" s="45" t="s">
        <v>584</v>
      </c>
      <c r="G2908" s="237">
        <f t="shared" si="45"/>
        <v>0</v>
      </c>
    </row>
    <row r="2909" spans="1:7">
      <c r="A2909" s="45" t="s">
        <v>2518</v>
      </c>
      <c r="B2909" s="45" t="s">
        <v>6418</v>
      </c>
      <c r="C2909" s="45" t="s">
        <v>6419</v>
      </c>
      <c r="D2909" s="45" t="s">
        <v>6423</v>
      </c>
      <c r="E2909" s="45" t="s">
        <v>6443</v>
      </c>
      <c r="F2909" s="45" t="s">
        <v>584</v>
      </c>
      <c r="G2909" s="237">
        <f t="shared" si="45"/>
        <v>0</v>
      </c>
    </row>
    <row r="2910" spans="1:7">
      <c r="A2910" s="45" t="s">
        <v>6444</v>
      </c>
      <c r="B2910" s="45" t="s">
        <v>6418</v>
      </c>
      <c r="C2910" s="45" t="s">
        <v>6419</v>
      </c>
      <c r="D2910" s="45" t="s">
        <v>6423</v>
      </c>
      <c r="E2910" s="45" t="s">
        <v>6445</v>
      </c>
      <c r="F2910" s="45" t="s">
        <v>584</v>
      </c>
      <c r="G2910" s="237">
        <f t="shared" si="45"/>
        <v>0</v>
      </c>
    </row>
    <row r="2911" spans="1:7">
      <c r="A2911" s="45" t="s">
        <v>662</v>
      </c>
      <c r="B2911" s="45" t="s">
        <v>6418</v>
      </c>
      <c r="C2911" s="45" t="s">
        <v>6419</v>
      </c>
      <c r="D2911" s="45" t="s">
        <v>6423</v>
      </c>
      <c r="E2911" s="45" t="s">
        <v>6446</v>
      </c>
      <c r="F2911" s="45" t="s">
        <v>584</v>
      </c>
      <c r="G2911" s="237">
        <f t="shared" si="45"/>
        <v>0</v>
      </c>
    </row>
    <row r="2912" spans="1:7">
      <c r="A2912" s="45" t="s">
        <v>6447</v>
      </c>
      <c r="B2912" s="45" t="s">
        <v>6418</v>
      </c>
      <c r="C2912" s="45" t="s">
        <v>6419</v>
      </c>
      <c r="D2912" s="45" t="s">
        <v>6423</v>
      </c>
      <c r="E2912" s="45" t="s">
        <v>6448</v>
      </c>
      <c r="F2912" s="45" t="s">
        <v>584</v>
      </c>
      <c r="G2912" s="237">
        <f t="shared" si="45"/>
        <v>0</v>
      </c>
    </row>
    <row r="2913" spans="1:7">
      <c r="A2913" s="45" t="s">
        <v>6449</v>
      </c>
      <c r="B2913" s="45" t="s">
        <v>6418</v>
      </c>
      <c r="C2913" s="45" t="s">
        <v>6419</v>
      </c>
      <c r="D2913" s="45" t="s">
        <v>6423</v>
      </c>
      <c r="E2913" s="45" t="s">
        <v>6450</v>
      </c>
      <c r="F2913" s="45" t="s">
        <v>584</v>
      </c>
      <c r="G2913" s="237">
        <f t="shared" si="45"/>
        <v>0</v>
      </c>
    </row>
    <row r="2914" spans="1:7">
      <c r="A2914" s="45" t="s">
        <v>698</v>
      </c>
      <c r="B2914" s="45" t="s">
        <v>6418</v>
      </c>
      <c r="C2914" s="45" t="s">
        <v>6419</v>
      </c>
      <c r="D2914" s="45" t="s">
        <v>6423</v>
      </c>
      <c r="E2914" s="45" t="s">
        <v>6451</v>
      </c>
      <c r="F2914" s="45" t="s">
        <v>584</v>
      </c>
      <c r="G2914" s="237">
        <f t="shared" si="45"/>
        <v>0</v>
      </c>
    </row>
    <row r="2915" spans="1:7">
      <c r="A2915" s="45" t="s">
        <v>6452</v>
      </c>
      <c r="B2915" s="45" t="s">
        <v>6418</v>
      </c>
      <c r="C2915" s="45" t="s">
        <v>6419</v>
      </c>
      <c r="D2915" s="45" t="s">
        <v>6423</v>
      </c>
      <c r="E2915" s="45" t="s">
        <v>6453</v>
      </c>
      <c r="F2915" s="45" t="s">
        <v>584</v>
      </c>
      <c r="G2915" s="237">
        <f t="shared" si="45"/>
        <v>0</v>
      </c>
    </row>
    <row r="2916" spans="1:7">
      <c r="A2916" s="45" t="s">
        <v>6454</v>
      </c>
      <c r="B2916" s="45" t="s">
        <v>6418</v>
      </c>
      <c r="C2916" s="45" t="s">
        <v>6419</v>
      </c>
      <c r="D2916" s="45" t="s">
        <v>6423</v>
      </c>
      <c r="E2916" s="45" t="s">
        <v>6455</v>
      </c>
      <c r="F2916" s="45" t="s">
        <v>584</v>
      </c>
      <c r="G2916" s="237">
        <f t="shared" si="45"/>
        <v>0</v>
      </c>
    </row>
    <row r="2917" spans="1:7">
      <c r="A2917" s="45" t="s">
        <v>6456</v>
      </c>
      <c r="B2917" s="45" t="s">
        <v>6418</v>
      </c>
      <c r="C2917" s="45" t="s">
        <v>6419</v>
      </c>
      <c r="D2917" s="45" t="s">
        <v>6423</v>
      </c>
      <c r="E2917" s="45" t="s">
        <v>6457</v>
      </c>
      <c r="F2917" s="45" t="s">
        <v>584</v>
      </c>
      <c r="G2917" s="237">
        <f t="shared" si="45"/>
        <v>0</v>
      </c>
    </row>
    <row r="2918" spans="1:7">
      <c r="A2918" s="45" t="s">
        <v>1763</v>
      </c>
      <c r="B2918" s="45" t="s">
        <v>6418</v>
      </c>
      <c r="C2918" s="45" t="s">
        <v>6419</v>
      </c>
      <c r="D2918" s="45" t="s">
        <v>6420</v>
      </c>
      <c r="E2918" s="45" t="s">
        <v>6458</v>
      </c>
      <c r="F2918" s="45" t="s">
        <v>584</v>
      </c>
      <c r="G2918" s="237">
        <f t="shared" si="45"/>
        <v>0</v>
      </c>
    </row>
    <row r="2919" spans="1:7">
      <c r="A2919" s="45" t="s">
        <v>6459</v>
      </c>
      <c r="B2919" s="45" t="s">
        <v>6418</v>
      </c>
      <c r="C2919" s="45" t="s">
        <v>6419</v>
      </c>
      <c r="D2919" s="45" t="s">
        <v>6420</v>
      </c>
      <c r="E2919" s="45" t="s">
        <v>6460</v>
      </c>
      <c r="F2919" s="45" t="s">
        <v>584</v>
      </c>
      <c r="G2919" s="237">
        <f t="shared" si="45"/>
        <v>0</v>
      </c>
    </row>
    <row r="2920" spans="1:7">
      <c r="A2920" s="45" t="s">
        <v>6461</v>
      </c>
      <c r="B2920" s="45" t="s">
        <v>6418</v>
      </c>
      <c r="C2920" s="45" t="s">
        <v>6419</v>
      </c>
      <c r="D2920" s="45" t="s">
        <v>6423</v>
      </c>
      <c r="E2920" s="45" t="s">
        <v>6462</v>
      </c>
      <c r="F2920" s="45" t="s">
        <v>584</v>
      </c>
      <c r="G2920" s="237">
        <f t="shared" si="45"/>
        <v>0</v>
      </c>
    </row>
    <row r="2921" spans="1:7">
      <c r="A2921" s="45" t="s">
        <v>6463</v>
      </c>
      <c r="B2921" s="45" t="s">
        <v>6418</v>
      </c>
      <c r="C2921" s="45" t="s">
        <v>6419</v>
      </c>
      <c r="D2921" s="45" t="s">
        <v>6420</v>
      </c>
      <c r="E2921" s="45" t="s">
        <v>6464</v>
      </c>
      <c r="F2921" s="45" t="s">
        <v>584</v>
      </c>
      <c r="G2921" s="237">
        <f t="shared" si="45"/>
        <v>0</v>
      </c>
    </row>
    <row r="2922" spans="1:7">
      <c r="A2922" s="45" t="s">
        <v>6465</v>
      </c>
      <c r="B2922" s="45" t="s">
        <v>6418</v>
      </c>
      <c r="C2922" s="45" t="s">
        <v>6419</v>
      </c>
      <c r="D2922" s="45" t="s">
        <v>6423</v>
      </c>
      <c r="E2922" s="45" t="s">
        <v>6466</v>
      </c>
      <c r="F2922" s="45" t="s">
        <v>584</v>
      </c>
      <c r="G2922" s="237">
        <f t="shared" si="45"/>
        <v>0</v>
      </c>
    </row>
    <row r="2923" spans="1:7">
      <c r="A2923" s="45" t="s">
        <v>2568</v>
      </c>
      <c r="B2923" s="45" t="s">
        <v>6418</v>
      </c>
      <c r="C2923" s="45" t="s">
        <v>6419</v>
      </c>
      <c r="D2923" s="45" t="s">
        <v>6420</v>
      </c>
      <c r="E2923" s="45" t="s">
        <v>6467</v>
      </c>
      <c r="F2923" s="45" t="s">
        <v>584</v>
      </c>
      <c r="G2923" s="237">
        <f t="shared" si="45"/>
        <v>0</v>
      </c>
    </row>
    <row r="2924" spans="1:7">
      <c r="A2924" s="45" t="s">
        <v>1487</v>
      </c>
      <c r="B2924" s="45" t="s">
        <v>6418</v>
      </c>
      <c r="C2924" s="45" t="s">
        <v>6419</v>
      </c>
      <c r="D2924" s="45" t="s">
        <v>6423</v>
      </c>
      <c r="E2924" s="45" t="s">
        <v>6468</v>
      </c>
      <c r="F2924" s="45" t="s">
        <v>584</v>
      </c>
      <c r="G2924" s="237">
        <f t="shared" si="45"/>
        <v>0</v>
      </c>
    </row>
    <row r="2925" spans="1:7">
      <c r="A2925" s="45" t="s">
        <v>6469</v>
      </c>
      <c r="B2925" s="45" t="s">
        <v>6418</v>
      </c>
      <c r="C2925" s="45" t="s">
        <v>6419</v>
      </c>
      <c r="D2925" s="45" t="s">
        <v>6420</v>
      </c>
      <c r="E2925" s="45" t="s">
        <v>6470</v>
      </c>
      <c r="F2925" s="45" t="s">
        <v>584</v>
      </c>
      <c r="G2925" s="237">
        <f t="shared" si="45"/>
        <v>0</v>
      </c>
    </row>
    <row r="2926" spans="1:7">
      <c r="A2926" s="45" t="s">
        <v>6471</v>
      </c>
      <c r="B2926" s="45" t="s">
        <v>6418</v>
      </c>
      <c r="C2926" s="45" t="s">
        <v>6419</v>
      </c>
      <c r="D2926" s="45" t="s">
        <v>6423</v>
      </c>
      <c r="E2926" s="45" t="s">
        <v>6472</v>
      </c>
      <c r="F2926" s="45" t="s">
        <v>584</v>
      </c>
      <c r="G2926" s="237">
        <f t="shared" si="45"/>
        <v>0</v>
      </c>
    </row>
    <row r="2927" spans="1:7">
      <c r="A2927" s="45" t="s">
        <v>1010</v>
      </c>
      <c r="B2927" s="45" t="s">
        <v>6418</v>
      </c>
      <c r="C2927" s="45" t="s">
        <v>6419</v>
      </c>
      <c r="D2927" s="45" t="s">
        <v>6420</v>
      </c>
      <c r="E2927" s="45" t="s">
        <v>6473</v>
      </c>
      <c r="F2927" s="45" t="s">
        <v>584</v>
      </c>
      <c r="G2927" s="237">
        <f t="shared" si="45"/>
        <v>0</v>
      </c>
    </row>
    <row r="2928" spans="1:7">
      <c r="A2928" s="45" t="s">
        <v>6474</v>
      </c>
      <c r="B2928" s="45" t="s">
        <v>6418</v>
      </c>
      <c r="C2928" s="45" t="s">
        <v>6419</v>
      </c>
      <c r="D2928" s="45" t="s">
        <v>6420</v>
      </c>
      <c r="E2928" s="45" t="s">
        <v>6475</v>
      </c>
      <c r="F2928" s="45" t="s">
        <v>584</v>
      </c>
      <c r="G2928" s="237">
        <f t="shared" si="45"/>
        <v>0</v>
      </c>
    </row>
    <row r="2929" spans="1:7">
      <c r="A2929" s="45" t="s">
        <v>6476</v>
      </c>
      <c r="B2929" s="45" t="s">
        <v>6418</v>
      </c>
      <c r="C2929" s="45" t="s">
        <v>6419</v>
      </c>
      <c r="D2929" s="45" t="s">
        <v>6423</v>
      </c>
      <c r="E2929" s="45" t="s">
        <v>6477</v>
      </c>
      <c r="F2929" s="45" t="s">
        <v>584</v>
      </c>
      <c r="G2929" s="237">
        <f t="shared" si="45"/>
        <v>0</v>
      </c>
    </row>
    <row r="2930" spans="1:7">
      <c r="A2930" s="45" t="s">
        <v>6478</v>
      </c>
      <c r="B2930" s="45" t="s">
        <v>6418</v>
      </c>
      <c r="C2930" s="45" t="s">
        <v>6419</v>
      </c>
      <c r="D2930" s="45" t="s">
        <v>6423</v>
      </c>
      <c r="E2930" s="45" t="s">
        <v>6479</v>
      </c>
      <c r="F2930" s="45" t="s">
        <v>584</v>
      </c>
      <c r="G2930" s="237">
        <f t="shared" si="45"/>
        <v>0</v>
      </c>
    </row>
    <row r="2931" spans="1:7">
      <c r="A2931" s="45" t="s">
        <v>6480</v>
      </c>
      <c r="B2931" s="45" t="s">
        <v>6418</v>
      </c>
      <c r="C2931" s="45" t="s">
        <v>6419</v>
      </c>
      <c r="D2931" s="45" t="s">
        <v>6423</v>
      </c>
      <c r="E2931" s="45" t="s">
        <v>6481</v>
      </c>
      <c r="F2931" s="45" t="s">
        <v>584</v>
      </c>
      <c r="G2931" s="237">
        <f t="shared" si="45"/>
        <v>0</v>
      </c>
    </row>
    <row r="2932" spans="1:7">
      <c r="A2932" s="45" t="s">
        <v>3521</v>
      </c>
      <c r="B2932" s="45" t="s">
        <v>6418</v>
      </c>
      <c r="C2932" s="45" t="s">
        <v>6419</v>
      </c>
      <c r="D2932" s="45" t="s">
        <v>6423</v>
      </c>
      <c r="E2932" s="45" t="s">
        <v>6482</v>
      </c>
      <c r="F2932" s="45" t="s">
        <v>584</v>
      </c>
      <c r="G2932" s="237">
        <f t="shared" si="45"/>
        <v>0</v>
      </c>
    </row>
    <row r="2933" spans="1:7">
      <c r="A2933" s="45" t="s">
        <v>6483</v>
      </c>
      <c r="B2933" s="45" t="s">
        <v>6418</v>
      </c>
      <c r="C2933" s="45" t="s">
        <v>6419</v>
      </c>
      <c r="D2933" s="45" t="s">
        <v>6423</v>
      </c>
      <c r="E2933" s="45" t="s">
        <v>6484</v>
      </c>
      <c r="F2933" s="45" t="s">
        <v>584</v>
      </c>
      <c r="G2933" s="237">
        <f t="shared" si="45"/>
        <v>0</v>
      </c>
    </row>
    <row r="2934" spans="1:7">
      <c r="A2934" s="45" t="s">
        <v>3229</v>
      </c>
      <c r="B2934" s="45" t="s">
        <v>6418</v>
      </c>
      <c r="C2934" s="45" t="s">
        <v>6419</v>
      </c>
      <c r="D2934" s="45" t="s">
        <v>6420</v>
      </c>
      <c r="E2934" s="45" t="s">
        <v>6485</v>
      </c>
      <c r="F2934" s="45" t="s">
        <v>584</v>
      </c>
      <c r="G2934" s="237">
        <f t="shared" si="45"/>
        <v>0</v>
      </c>
    </row>
    <row r="2935" spans="1:7">
      <c r="A2935" s="45" t="s">
        <v>6486</v>
      </c>
      <c r="B2935" s="45" t="s">
        <v>6418</v>
      </c>
      <c r="C2935" s="45" t="s">
        <v>6419</v>
      </c>
      <c r="D2935" s="45" t="s">
        <v>6423</v>
      </c>
      <c r="E2935" s="45" t="s">
        <v>6487</v>
      </c>
      <c r="F2935" s="45" t="s">
        <v>584</v>
      </c>
      <c r="G2935" s="237">
        <f t="shared" si="45"/>
        <v>0</v>
      </c>
    </row>
    <row r="2936" spans="1:7">
      <c r="A2936" s="45" t="s">
        <v>6488</v>
      </c>
      <c r="B2936" s="45" t="s">
        <v>6418</v>
      </c>
      <c r="C2936" s="45" t="s">
        <v>6419</v>
      </c>
      <c r="D2936" s="45" t="s">
        <v>6420</v>
      </c>
      <c r="E2936" s="45" t="s">
        <v>6489</v>
      </c>
      <c r="F2936" s="45" t="s">
        <v>584</v>
      </c>
      <c r="G2936" s="237">
        <f t="shared" si="45"/>
        <v>0</v>
      </c>
    </row>
    <row r="2937" spans="1:7">
      <c r="A2937" s="45" t="s">
        <v>877</v>
      </c>
      <c r="B2937" s="45" t="s">
        <v>6418</v>
      </c>
      <c r="C2937" s="45" t="s">
        <v>6419</v>
      </c>
      <c r="D2937" s="45" t="s">
        <v>6423</v>
      </c>
      <c r="E2937" s="45" t="s">
        <v>6490</v>
      </c>
      <c r="F2937" s="45" t="s">
        <v>584</v>
      </c>
      <c r="G2937" s="237">
        <f t="shared" si="45"/>
        <v>0</v>
      </c>
    </row>
    <row r="2938" spans="1:7">
      <c r="A2938" s="45" t="s">
        <v>6491</v>
      </c>
      <c r="B2938" s="45" t="s">
        <v>6418</v>
      </c>
      <c r="C2938" s="45" t="s">
        <v>6419</v>
      </c>
      <c r="D2938" s="45" t="s">
        <v>6423</v>
      </c>
      <c r="E2938" s="45" t="s">
        <v>6492</v>
      </c>
      <c r="F2938" s="45" t="s">
        <v>584</v>
      </c>
      <c r="G2938" s="237">
        <f t="shared" si="45"/>
        <v>0</v>
      </c>
    </row>
    <row r="2939" spans="1:7">
      <c r="A2939" s="45" t="s">
        <v>6493</v>
      </c>
      <c r="B2939" s="45" t="s">
        <v>6418</v>
      </c>
      <c r="C2939" s="45" t="s">
        <v>6419</v>
      </c>
      <c r="D2939" s="45" t="s">
        <v>6420</v>
      </c>
      <c r="E2939" s="45" t="s">
        <v>6494</v>
      </c>
      <c r="F2939" s="45" t="s">
        <v>584</v>
      </c>
      <c r="G2939" s="237">
        <f t="shared" si="45"/>
        <v>0</v>
      </c>
    </row>
    <row r="2940" spans="1:7">
      <c r="A2940" s="45" t="s">
        <v>3279</v>
      </c>
      <c r="B2940" s="45" t="s">
        <v>6418</v>
      </c>
      <c r="C2940" s="45" t="s">
        <v>6419</v>
      </c>
      <c r="D2940" s="45" t="s">
        <v>6423</v>
      </c>
      <c r="E2940" s="45" t="s">
        <v>6495</v>
      </c>
      <c r="F2940" s="45" t="s">
        <v>584</v>
      </c>
      <c r="G2940" s="237">
        <f t="shared" si="45"/>
        <v>0</v>
      </c>
    </row>
    <row r="2941" spans="1:7">
      <c r="A2941" s="45" t="s">
        <v>6496</v>
      </c>
      <c r="B2941" s="45" t="s">
        <v>6418</v>
      </c>
      <c r="C2941" s="45" t="s">
        <v>6419</v>
      </c>
      <c r="D2941" s="45" t="s">
        <v>6423</v>
      </c>
      <c r="E2941" s="45" t="s">
        <v>6497</v>
      </c>
      <c r="F2941" s="45" t="s">
        <v>584</v>
      </c>
      <c r="G2941" s="237">
        <f t="shared" si="45"/>
        <v>0</v>
      </c>
    </row>
    <row r="2942" spans="1:7">
      <c r="A2942" s="45" t="s">
        <v>6498</v>
      </c>
      <c r="B2942" s="45" t="s">
        <v>6418</v>
      </c>
      <c r="C2942" s="45" t="s">
        <v>6419</v>
      </c>
      <c r="D2942" s="45" t="s">
        <v>6423</v>
      </c>
      <c r="E2942" s="45" t="s">
        <v>6499</v>
      </c>
      <c r="F2942" s="45" t="s">
        <v>584</v>
      </c>
      <c r="G2942" s="237">
        <f t="shared" si="45"/>
        <v>0</v>
      </c>
    </row>
    <row r="2943" spans="1:7">
      <c r="A2943" s="45" t="s">
        <v>6500</v>
      </c>
      <c r="B2943" s="45" t="s">
        <v>6418</v>
      </c>
      <c r="C2943" s="45" t="s">
        <v>6419</v>
      </c>
      <c r="D2943" s="45" t="s">
        <v>6423</v>
      </c>
      <c r="E2943" s="45" t="s">
        <v>6501</v>
      </c>
      <c r="F2943" s="45" t="s">
        <v>584</v>
      </c>
      <c r="G2943" s="237">
        <f t="shared" si="45"/>
        <v>0</v>
      </c>
    </row>
    <row r="2944" spans="1:7">
      <c r="A2944" s="45" t="s">
        <v>6502</v>
      </c>
      <c r="B2944" s="45" t="s">
        <v>6418</v>
      </c>
      <c r="C2944" s="45" t="s">
        <v>6419</v>
      </c>
      <c r="D2944" s="45" t="s">
        <v>6420</v>
      </c>
      <c r="E2944" s="45" t="s">
        <v>6503</v>
      </c>
      <c r="F2944" s="45" t="s">
        <v>584</v>
      </c>
      <c r="G2944" s="237">
        <f t="shared" si="45"/>
        <v>0</v>
      </c>
    </row>
    <row r="2945" spans="1:7">
      <c r="A2945" s="45" t="s">
        <v>6504</v>
      </c>
      <c r="B2945" s="45" t="s">
        <v>6418</v>
      </c>
      <c r="C2945" s="45" t="s">
        <v>6419</v>
      </c>
      <c r="D2945" s="45" t="s">
        <v>6423</v>
      </c>
      <c r="E2945" s="45" t="s">
        <v>6505</v>
      </c>
      <c r="F2945" s="45" t="s">
        <v>584</v>
      </c>
      <c r="G2945" s="237">
        <f t="shared" si="45"/>
        <v>0</v>
      </c>
    </row>
    <row r="2946" spans="1:7">
      <c r="A2946" s="45" t="s">
        <v>6506</v>
      </c>
      <c r="B2946" s="45" t="s">
        <v>6418</v>
      </c>
      <c r="C2946" s="45" t="s">
        <v>6419</v>
      </c>
      <c r="D2946" s="45" t="s">
        <v>6423</v>
      </c>
      <c r="E2946" s="45" t="s">
        <v>6507</v>
      </c>
      <c r="F2946" s="45" t="s">
        <v>584</v>
      </c>
      <c r="G2946" s="237">
        <f t="shared" ref="G2946:G3009" si="46">IF(ISNA(MATCH(E2946,List04_oktmo_np_range,0)),0,1)</f>
        <v>0</v>
      </c>
    </row>
    <row r="2947" spans="1:7">
      <c r="A2947" s="45" t="s">
        <v>6508</v>
      </c>
      <c r="B2947" s="45" t="s">
        <v>6418</v>
      </c>
      <c r="C2947" s="45" t="s">
        <v>6419</v>
      </c>
      <c r="D2947" s="45" t="s">
        <v>6423</v>
      </c>
      <c r="E2947" s="45" t="s">
        <v>6509</v>
      </c>
      <c r="F2947" s="45" t="s">
        <v>584</v>
      </c>
      <c r="G2947" s="237">
        <f t="shared" si="46"/>
        <v>0</v>
      </c>
    </row>
    <row r="2948" spans="1:7">
      <c r="A2948" s="45" t="s">
        <v>6510</v>
      </c>
      <c r="B2948" s="45" t="s">
        <v>6418</v>
      </c>
      <c r="C2948" s="45" t="s">
        <v>6419</v>
      </c>
      <c r="D2948" s="45" t="s">
        <v>6420</v>
      </c>
      <c r="E2948" s="45" t="s">
        <v>6511</v>
      </c>
      <c r="F2948" s="45" t="s">
        <v>584</v>
      </c>
      <c r="G2948" s="237">
        <f t="shared" si="46"/>
        <v>0</v>
      </c>
    </row>
    <row r="2949" spans="1:7">
      <c r="A2949" s="45" t="s">
        <v>2935</v>
      </c>
      <c r="B2949" s="45" t="s">
        <v>6418</v>
      </c>
      <c r="C2949" s="45" t="s">
        <v>6419</v>
      </c>
      <c r="D2949" s="45" t="s">
        <v>6423</v>
      </c>
      <c r="E2949" s="45" t="s">
        <v>6512</v>
      </c>
      <c r="F2949" s="45" t="s">
        <v>584</v>
      </c>
      <c r="G2949" s="237">
        <f t="shared" si="46"/>
        <v>0</v>
      </c>
    </row>
    <row r="2950" spans="1:7">
      <c r="A2950" s="45" t="s">
        <v>6513</v>
      </c>
      <c r="B2950" s="45" t="s">
        <v>6418</v>
      </c>
      <c r="C2950" s="45" t="s">
        <v>6419</v>
      </c>
      <c r="D2950" s="45" t="s">
        <v>6420</v>
      </c>
      <c r="E2950" s="45" t="s">
        <v>6514</v>
      </c>
      <c r="F2950" s="45" t="s">
        <v>584</v>
      </c>
      <c r="G2950" s="237">
        <f t="shared" si="46"/>
        <v>0</v>
      </c>
    </row>
    <row r="2951" spans="1:7">
      <c r="A2951" s="45" t="s">
        <v>6515</v>
      </c>
      <c r="B2951" s="45" t="s">
        <v>6418</v>
      </c>
      <c r="C2951" s="45" t="s">
        <v>6419</v>
      </c>
      <c r="D2951" s="45" t="s">
        <v>6423</v>
      </c>
      <c r="E2951" s="45" t="s">
        <v>6516</v>
      </c>
      <c r="F2951" s="45" t="s">
        <v>584</v>
      </c>
      <c r="G2951" s="237">
        <f t="shared" si="46"/>
        <v>0</v>
      </c>
    </row>
    <row r="2952" spans="1:7">
      <c r="A2952" s="45" t="s">
        <v>6517</v>
      </c>
      <c r="B2952" s="45" t="s">
        <v>6418</v>
      </c>
      <c r="C2952" s="45" t="s">
        <v>6419</v>
      </c>
      <c r="D2952" s="45" t="s">
        <v>6420</v>
      </c>
      <c r="E2952" s="45" t="s">
        <v>6518</v>
      </c>
      <c r="F2952" s="45" t="s">
        <v>4857</v>
      </c>
      <c r="G2952" s="237">
        <f t="shared" si="46"/>
        <v>0</v>
      </c>
    </row>
    <row r="2953" spans="1:7">
      <c r="A2953" s="45" t="s">
        <v>6519</v>
      </c>
      <c r="B2953" s="45" t="s">
        <v>6418</v>
      </c>
      <c r="C2953" s="45" t="s">
        <v>6419</v>
      </c>
      <c r="D2953" s="45" t="s">
        <v>6423</v>
      </c>
      <c r="E2953" s="45" t="s">
        <v>6520</v>
      </c>
      <c r="F2953" s="45" t="s">
        <v>1964</v>
      </c>
      <c r="G2953" s="237">
        <f t="shared" si="46"/>
        <v>0</v>
      </c>
    </row>
    <row r="2954" spans="1:7">
      <c r="A2954" s="45" t="s">
        <v>6521</v>
      </c>
      <c r="B2954" s="45" t="s">
        <v>6418</v>
      </c>
      <c r="C2954" s="45" t="s">
        <v>6419</v>
      </c>
      <c r="D2954" s="45" t="s">
        <v>6423</v>
      </c>
      <c r="E2954" s="45" t="s">
        <v>6522</v>
      </c>
      <c r="F2954" s="45" t="s">
        <v>1337</v>
      </c>
      <c r="G2954" s="237">
        <f t="shared" si="46"/>
        <v>0</v>
      </c>
    </row>
    <row r="2955" spans="1:7">
      <c r="A2955" s="45" t="s">
        <v>6523</v>
      </c>
      <c r="B2955" s="45" t="s">
        <v>6418</v>
      </c>
      <c r="C2955" s="45" t="s">
        <v>6419</v>
      </c>
      <c r="D2955" s="45" t="s">
        <v>6423</v>
      </c>
      <c r="E2955" s="45" t="s">
        <v>6524</v>
      </c>
      <c r="F2955" s="45" t="s">
        <v>1969</v>
      </c>
      <c r="G2955" s="237">
        <f t="shared" si="46"/>
        <v>0</v>
      </c>
    </row>
    <row r="2956" spans="1:7">
      <c r="A2956" s="45" t="s">
        <v>6525</v>
      </c>
      <c r="B2956" s="45" t="s">
        <v>6418</v>
      </c>
      <c r="C2956" s="45" t="s">
        <v>6419</v>
      </c>
      <c r="D2956" s="45" t="s">
        <v>6423</v>
      </c>
      <c r="E2956" s="45" t="s">
        <v>6526</v>
      </c>
      <c r="F2956" s="45" t="s">
        <v>627</v>
      </c>
      <c r="G2956" s="237">
        <f t="shared" si="46"/>
        <v>0</v>
      </c>
    </row>
    <row r="2957" spans="1:7">
      <c r="A2957" s="45" t="s">
        <v>6527</v>
      </c>
      <c r="B2957" s="45" t="s">
        <v>6418</v>
      </c>
      <c r="C2957" s="45" t="s">
        <v>6419</v>
      </c>
      <c r="D2957" s="45" t="s">
        <v>6423</v>
      </c>
      <c r="E2957" s="45" t="s">
        <v>6528</v>
      </c>
      <c r="F2957" s="45" t="s">
        <v>627</v>
      </c>
      <c r="G2957" s="237">
        <f t="shared" si="46"/>
        <v>0</v>
      </c>
    </row>
    <row r="2958" spans="1:7">
      <c r="A2958" s="45" t="s">
        <v>6529</v>
      </c>
      <c r="B2958" s="45" t="s">
        <v>6418</v>
      </c>
      <c r="C2958" s="45" t="s">
        <v>6419</v>
      </c>
      <c r="D2958" s="45" t="s">
        <v>6420</v>
      </c>
      <c r="E2958" s="45" t="s">
        <v>6530</v>
      </c>
      <c r="F2958" s="45" t="s">
        <v>630</v>
      </c>
      <c r="G2958" s="237">
        <f t="shared" si="46"/>
        <v>0</v>
      </c>
    </row>
    <row r="2959" spans="1:7">
      <c r="A2959" s="45" t="s">
        <v>6531</v>
      </c>
      <c r="B2959" s="45" t="s">
        <v>6418</v>
      </c>
      <c r="C2959" s="45" t="s">
        <v>6419</v>
      </c>
      <c r="D2959" s="45" t="s">
        <v>6423</v>
      </c>
      <c r="E2959" s="45" t="s">
        <v>6532</v>
      </c>
      <c r="F2959" s="45" t="s">
        <v>633</v>
      </c>
      <c r="G2959" s="237">
        <f t="shared" si="46"/>
        <v>0</v>
      </c>
    </row>
    <row r="2960" spans="1:7">
      <c r="A2960" s="45" t="s">
        <v>6533</v>
      </c>
      <c r="B2960" s="45" t="s">
        <v>6418</v>
      </c>
      <c r="C2960" s="45" t="s">
        <v>6419</v>
      </c>
      <c r="D2960" s="45" t="s">
        <v>6423</v>
      </c>
      <c r="E2960" s="45" t="s">
        <v>6534</v>
      </c>
      <c r="F2960" s="45" t="s">
        <v>633</v>
      </c>
      <c r="G2960" s="237">
        <f t="shared" si="46"/>
        <v>0</v>
      </c>
    </row>
    <row r="2961" spans="1:7">
      <c r="A2961" s="45" t="s">
        <v>6535</v>
      </c>
      <c r="B2961" s="45" t="s">
        <v>6418</v>
      </c>
      <c r="C2961" s="45" t="s">
        <v>6419</v>
      </c>
      <c r="D2961" s="45" t="s">
        <v>6420</v>
      </c>
      <c r="E2961" s="45" t="s">
        <v>6536</v>
      </c>
      <c r="F2961" s="45" t="s">
        <v>633</v>
      </c>
      <c r="G2961" s="237">
        <f t="shared" si="46"/>
        <v>0</v>
      </c>
    </row>
    <row r="2962" spans="1:7">
      <c r="A2962" s="45" t="s">
        <v>6537</v>
      </c>
      <c r="B2962" s="45" t="s">
        <v>6418</v>
      </c>
      <c r="C2962" s="45" t="s">
        <v>6419</v>
      </c>
      <c r="D2962" s="45" t="s">
        <v>6423</v>
      </c>
      <c r="E2962" s="45" t="s">
        <v>6538</v>
      </c>
      <c r="F2962" s="45" t="s">
        <v>633</v>
      </c>
      <c r="G2962" s="237">
        <f t="shared" si="46"/>
        <v>0</v>
      </c>
    </row>
    <row r="2963" spans="1:7">
      <c r="A2963" s="45" t="s">
        <v>6539</v>
      </c>
      <c r="B2963" s="45" t="s">
        <v>6418</v>
      </c>
      <c r="C2963" s="45" t="s">
        <v>6419</v>
      </c>
      <c r="D2963" s="45" t="s">
        <v>6423</v>
      </c>
      <c r="E2963" s="45" t="s">
        <v>6540</v>
      </c>
      <c r="F2963" s="45" t="s">
        <v>633</v>
      </c>
      <c r="G2963" s="237">
        <f t="shared" si="46"/>
        <v>0</v>
      </c>
    </row>
    <row r="2964" spans="1:7">
      <c r="A2964" s="45" t="s">
        <v>6541</v>
      </c>
      <c r="B2964" s="45" t="s">
        <v>6418</v>
      </c>
      <c r="C2964" s="45" t="s">
        <v>6419</v>
      </c>
      <c r="D2964" s="45" t="s">
        <v>6423</v>
      </c>
      <c r="E2964" s="45" t="s">
        <v>6542</v>
      </c>
      <c r="F2964" s="45" t="s">
        <v>633</v>
      </c>
      <c r="G2964" s="237">
        <f t="shared" si="46"/>
        <v>0</v>
      </c>
    </row>
    <row r="2965" spans="1:7">
      <c r="A2965" s="45" t="s">
        <v>6543</v>
      </c>
      <c r="B2965" s="45" t="s">
        <v>6418</v>
      </c>
      <c r="C2965" s="45" t="s">
        <v>6419</v>
      </c>
      <c r="D2965" s="45" t="s">
        <v>6423</v>
      </c>
      <c r="E2965" s="45" t="s">
        <v>6544</v>
      </c>
      <c r="F2965" s="45" t="s">
        <v>633</v>
      </c>
      <c r="G2965" s="237">
        <f t="shared" si="46"/>
        <v>0</v>
      </c>
    </row>
    <row r="2966" spans="1:7">
      <c r="A2966" s="45" t="s">
        <v>6545</v>
      </c>
      <c r="B2966" s="45" t="s">
        <v>6418</v>
      </c>
      <c r="C2966" s="45" t="s">
        <v>6419</v>
      </c>
      <c r="D2966" s="45" t="s">
        <v>6423</v>
      </c>
      <c r="E2966" s="45" t="s">
        <v>6546</v>
      </c>
      <c r="F2966" s="45" t="s">
        <v>633</v>
      </c>
      <c r="G2966" s="237">
        <f t="shared" si="46"/>
        <v>0</v>
      </c>
    </row>
    <row r="2967" spans="1:7">
      <c r="A2967" s="45" t="s">
        <v>6547</v>
      </c>
      <c r="B2967" s="45" t="s">
        <v>6418</v>
      </c>
      <c r="C2967" s="45" t="s">
        <v>6419</v>
      </c>
      <c r="D2967" s="45" t="s">
        <v>6423</v>
      </c>
      <c r="E2967" s="45" t="s">
        <v>6548</v>
      </c>
      <c r="F2967" s="45" t="s">
        <v>633</v>
      </c>
      <c r="G2967" s="237">
        <f t="shared" si="46"/>
        <v>0</v>
      </c>
    </row>
    <row r="2968" spans="1:7">
      <c r="A2968" s="45" t="s">
        <v>6549</v>
      </c>
      <c r="B2968" s="45" t="s">
        <v>6418</v>
      </c>
      <c r="C2968" s="45" t="s">
        <v>6419</v>
      </c>
      <c r="D2968" s="45" t="s">
        <v>6420</v>
      </c>
      <c r="E2968" s="45" t="s">
        <v>6550</v>
      </c>
      <c r="F2968" s="45" t="s">
        <v>1269</v>
      </c>
      <c r="G2968" s="237">
        <f t="shared" si="46"/>
        <v>0</v>
      </c>
    </row>
    <row r="2969" spans="1:7">
      <c r="A2969" s="45" t="s">
        <v>6554</v>
      </c>
      <c r="B2969" s="45" t="s">
        <v>6551</v>
      </c>
      <c r="C2969" s="45" t="s">
        <v>6552</v>
      </c>
      <c r="D2969" s="45" t="s">
        <v>6553</v>
      </c>
      <c r="E2969" s="45" t="s">
        <v>6555</v>
      </c>
      <c r="F2969" s="45" t="s">
        <v>584</v>
      </c>
      <c r="G2969" s="237">
        <f t="shared" si="46"/>
        <v>0</v>
      </c>
    </row>
    <row r="2970" spans="1:7">
      <c r="A2970" s="45" t="s">
        <v>6556</v>
      </c>
      <c r="B2970" s="45" t="s">
        <v>6551</v>
      </c>
      <c r="C2970" s="45" t="s">
        <v>6552</v>
      </c>
      <c r="D2970" s="45" t="s">
        <v>6553</v>
      </c>
      <c r="E2970" s="45" t="s">
        <v>6557</v>
      </c>
      <c r="F2970" s="45" t="s">
        <v>584</v>
      </c>
      <c r="G2970" s="237">
        <f t="shared" si="46"/>
        <v>0</v>
      </c>
    </row>
    <row r="2971" spans="1:7">
      <c r="A2971" s="45" t="s">
        <v>6558</v>
      </c>
      <c r="B2971" s="45" t="s">
        <v>6551</v>
      </c>
      <c r="C2971" s="45" t="s">
        <v>6552</v>
      </c>
      <c r="D2971" s="45" t="s">
        <v>6553</v>
      </c>
      <c r="E2971" s="45" t="s">
        <v>6559</v>
      </c>
      <c r="F2971" s="45" t="s">
        <v>584</v>
      </c>
      <c r="G2971" s="237">
        <f t="shared" si="46"/>
        <v>0</v>
      </c>
    </row>
    <row r="2972" spans="1:7">
      <c r="A2972" s="45" t="s">
        <v>6560</v>
      </c>
      <c r="B2972" s="45" t="s">
        <v>6551</v>
      </c>
      <c r="C2972" s="45" t="s">
        <v>6552</v>
      </c>
      <c r="D2972" s="45" t="s">
        <v>6553</v>
      </c>
      <c r="E2972" s="45" t="s">
        <v>6561</v>
      </c>
      <c r="F2972" s="45" t="s">
        <v>584</v>
      </c>
      <c r="G2972" s="237">
        <f t="shared" si="46"/>
        <v>0</v>
      </c>
    </row>
    <row r="2973" spans="1:7">
      <c r="A2973" s="45" t="s">
        <v>6562</v>
      </c>
      <c r="B2973" s="45" t="s">
        <v>6551</v>
      </c>
      <c r="C2973" s="45" t="s">
        <v>6552</v>
      </c>
      <c r="D2973" s="45" t="s">
        <v>6553</v>
      </c>
      <c r="E2973" s="45" t="s">
        <v>6563</v>
      </c>
      <c r="F2973" s="45" t="s">
        <v>584</v>
      </c>
      <c r="G2973" s="237">
        <f t="shared" si="46"/>
        <v>0</v>
      </c>
    </row>
    <row r="2974" spans="1:7">
      <c r="A2974" s="45" t="s">
        <v>3119</v>
      </c>
      <c r="B2974" s="45" t="s">
        <v>6551</v>
      </c>
      <c r="C2974" s="45" t="s">
        <v>6552</v>
      </c>
      <c r="D2974" s="45" t="s">
        <v>6553</v>
      </c>
      <c r="E2974" s="45" t="s">
        <v>6564</v>
      </c>
      <c r="F2974" s="45" t="s">
        <v>584</v>
      </c>
      <c r="G2974" s="237">
        <f t="shared" si="46"/>
        <v>0</v>
      </c>
    </row>
    <row r="2975" spans="1:7">
      <c r="A2975" s="45" t="s">
        <v>6565</v>
      </c>
      <c r="B2975" s="45" t="s">
        <v>6551</v>
      </c>
      <c r="C2975" s="45" t="s">
        <v>6552</v>
      </c>
      <c r="D2975" s="45" t="s">
        <v>6553</v>
      </c>
      <c r="E2975" s="45" t="s">
        <v>6566</v>
      </c>
      <c r="F2975" s="45" t="s">
        <v>584</v>
      </c>
      <c r="G2975" s="237">
        <f t="shared" si="46"/>
        <v>0</v>
      </c>
    </row>
    <row r="2976" spans="1:7">
      <c r="A2976" s="45" t="s">
        <v>6567</v>
      </c>
      <c r="B2976" s="45" t="s">
        <v>6551</v>
      </c>
      <c r="C2976" s="45" t="s">
        <v>6552</v>
      </c>
      <c r="D2976" s="45" t="s">
        <v>6553</v>
      </c>
      <c r="E2976" s="45" t="s">
        <v>6568</v>
      </c>
      <c r="F2976" s="45" t="s">
        <v>584</v>
      </c>
      <c r="G2976" s="237">
        <f t="shared" si="46"/>
        <v>0</v>
      </c>
    </row>
    <row r="2977" spans="1:7">
      <c r="A2977" s="45" t="s">
        <v>3403</v>
      </c>
      <c r="B2977" s="45" t="s">
        <v>6551</v>
      </c>
      <c r="C2977" s="45" t="s">
        <v>6552</v>
      </c>
      <c r="D2977" s="45" t="s">
        <v>6553</v>
      </c>
      <c r="E2977" s="45" t="s">
        <v>6569</v>
      </c>
      <c r="F2977" s="45" t="s">
        <v>584</v>
      </c>
      <c r="G2977" s="237">
        <f t="shared" si="46"/>
        <v>0</v>
      </c>
    </row>
    <row r="2978" spans="1:7">
      <c r="A2978" s="45" t="s">
        <v>6570</v>
      </c>
      <c r="B2978" s="45" t="s">
        <v>6551</v>
      </c>
      <c r="C2978" s="45" t="s">
        <v>6552</v>
      </c>
      <c r="D2978" s="45" t="s">
        <v>6553</v>
      </c>
      <c r="E2978" s="45" t="s">
        <v>6571</v>
      </c>
      <c r="F2978" s="45" t="s">
        <v>584</v>
      </c>
      <c r="G2978" s="237">
        <f t="shared" si="46"/>
        <v>0</v>
      </c>
    </row>
    <row r="2979" spans="1:7">
      <c r="A2979" s="45" t="s">
        <v>6572</v>
      </c>
      <c r="B2979" s="45" t="s">
        <v>6551</v>
      </c>
      <c r="C2979" s="45" t="s">
        <v>6552</v>
      </c>
      <c r="D2979" s="45" t="s">
        <v>6553</v>
      </c>
      <c r="E2979" s="45" t="s">
        <v>6573</v>
      </c>
      <c r="F2979" s="45" t="s">
        <v>584</v>
      </c>
      <c r="G2979" s="237">
        <f t="shared" si="46"/>
        <v>0</v>
      </c>
    </row>
    <row r="2980" spans="1:7">
      <c r="A2980" s="45" t="s">
        <v>6574</v>
      </c>
      <c r="B2980" s="45" t="s">
        <v>6551</v>
      </c>
      <c r="C2980" s="45" t="s">
        <v>6552</v>
      </c>
      <c r="D2980" s="45" t="s">
        <v>6553</v>
      </c>
      <c r="E2980" s="45" t="s">
        <v>6575</v>
      </c>
      <c r="F2980" s="45" t="s">
        <v>584</v>
      </c>
      <c r="G2980" s="237">
        <f t="shared" si="46"/>
        <v>0</v>
      </c>
    </row>
    <row r="2981" spans="1:7">
      <c r="A2981" s="45" t="s">
        <v>6576</v>
      </c>
      <c r="B2981" s="45" t="s">
        <v>6551</v>
      </c>
      <c r="C2981" s="45" t="s">
        <v>6552</v>
      </c>
      <c r="D2981" s="45" t="s">
        <v>6553</v>
      </c>
      <c r="E2981" s="45" t="s">
        <v>6577</v>
      </c>
      <c r="F2981" s="45" t="s">
        <v>584</v>
      </c>
      <c r="G2981" s="237">
        <f t="shared" si="46"/>
        <v>0</v>
      </c>
    </row>
    <row r="2982" spans="1:7">
      <c r="A2982" s="45" t="s">
        <v>6578</v>
      </c>
      <c r="B2982" s="45" t="s">
        <v>6551</v>
      </c>
      <c r="C2982" s="45" t="s">
        <v>6552</v>
      </c>
      <c r="D2982" s="45" t="s">
        <v>6553</v>
      </c>
      <c r="E2982" s="45" t="s">
        <v>6579</v>
      </c>
      <c r="F2982" s="45" t="s">
        <v>584</v>
      </c>
      <c r="G2982" s="237">
        <f t="shared" si="46"/>
        <v>0</v>
      </c>
    </row>
    <row r="2983" spans="1:7">
      <c r="A2983" s="45" t="s">
        <v>3056</v>
      </c>
      <c r="B2983" s="45" t="s">
        <v>6551</v>
      </c>
      <c r="C2983" s="45" t="s">
        <v>6552</v>
      </c>
      <c r="D2983" s="45" t="s">
        <v>6553</v>
      </c>
      <c r="E2983" s="45" t="s">
        <v>6580</v>
      </c>
      <c r="F2983" s="45" t="s">
        <v>584</v>
      </c>
      <c r="G2983" s="237">
        <f t="shared" si="46"/>
        <v>0</v>
      </c>
    </row>
    <row r="2984" spans="1:7">
      <c r="A2984" s="45" t="s">
        <v>6581</v>
      </c>
      <c r="B2984" s="45" t="s">
        <v>6551</v>
      </c>
      <c r="C2984" s="45" t="s">
        <v>6552</v>
      </c>
      <c r="D2984" s="45" t="s">
        <v>6553</v>
      </c>
      <c r="E2984" s="45" t="s">
        <v>6582</v>
      </c>
      <c r="F2984" s="45" t="s">
        <v>584</v>
      </c>
      <c r="G2984" s="237">
        <f t="shared" si="46"/>
        <v>0</v>
      </c>
    </row>
    <row r="2985" spans="1:7">
      <c r="A2985" s="45" t="s">
        <v>6583</v>
      </c>
      <c r="B2985" s="45" t="s">
        <v>6551</v>
      </c>
      <c r="C2985" s="45" t="s">
        <v>6552</v>
      </c>
      <c r="D2985" s="45" t="s">
        <v>6553</v>
      </c>
      <c r="E2985" s="45" t="s">
        <v>6584</v>
      </c>
      <c r="F2985" s="45" t="s">
        <v>584</v>
      </c>
      <c r="G2985" s="237">
        <f t="shared" si="46"/>
        <v>0</v>
      </c>
    </row>
    <row r="2986" spans="1:7">
      <c r="A2986" s="45" t="s">
        <v>6585</v>
      </c>
      <c r="B2986" s="45" t="s">
        <v>6551</v>
      </c>
      <c r="C2986" s="45" t="s">
        <v>6552</v>
      </c>
      <c r="D2986" s="45" t="s">
        <v>6553</v>
      </c>
      <c r="E2986" s="45" t="s">
        <v>6586</v>
      </c>
      <c r="F2986" s="45" t="s">
        <v>584</v>
      </c>
      <c r="G2986" s="237">
        <f t="shared" si="46"/>
        <v>0</v>
      </c>
    </row>
    <row r="2987" spans="1:7">
      <c r="A2987" s="45" t="s">
        <v>6587</v>
      </c>
      <c r="B2987" s="45" t="s">
        <v>6551</v>
      </c>
      <c r="C2987" s="45" t="s">
        <v>6552</v>
      </c>
      <c r="D2987" s="45" t="s">
        <v>6553</v>
      </c>
      <c r="E2987" s="45" t="s">
        <v>6588</v>
      </c>
      <c r="F2987" s="45" t="s">
        <v>584</v>
      </c>
      <c r="G2987" s="237">
        <f t="shared" si="46"/>
        <v>0</v>
      </c>
    </row>
    <row r="2988" spans="1:7">
      <c r="A2988" s="45" t="s">
        <v>5312</v>
      </c>
      <c r="B2988" s="45" t="s">
        <v>6551</v>
      </c>
      <c r="C2988" s="45" t="s">
        <v>6552</v>
      </c>
      <c r="D2988" s="45" t="s">
        <v>6553</v>
      </c>
      <c r="E2988" s="45" t="s">
        <v>6589</v>
      </c>
      <c r="F2988" s="45" t="s">
        <v>584</v>
      </c>
      <c r="G2988" s="237">
        <f t="shared" si="46"/>
        <v>0</v>
      </c>
    </row>
    <row r="2989" spans="1:7">
      <c r="A2989" s="45" t="s">
        <v>6590</v>
      </c>
      <c r="B2989" s="45" t="s">
        <v>6551</v>
      </c>
      <c r="C2989" s="45" t="s">
        <v>6552</v>
      </c>
      <c r="D2989" s="45" t="s">
        <v>6553</v>
      </c>
      <c r="E2989" s="45" t="s">
        <v>6591</v>
      </c>
      <c r="F2989" s="45" t="s">
        <v>584</v>
      </c>
      <c r="G2989" s="237">
        <f t="shared" si="46"/>
        <v>0</v>
      </c>
    </row>
    <row r="2990" spans="1:7">
      <c r="A2990" s="45" t="s">
        <v>6592</v>
      </c>
      <c r="B2990" s="45" t="s">
        <v>6551</v>
      </c>
      <c r="C2990" s="45" t="s">
        <v>6552</v>
      </c>
      <c r="D2990" s="45" t="s">
        <v>6553</v>
      </c>
      <c r="E2990" s="45" t="s">
        <v>6593</v>
      </c>
      <c r="F2990" s="45" t="s">
        <v>584</v>
      </c>
      <c r="G2990" s="237">
        <f t="shared" si="46"/>
        <v>0</v>
      </c>
    </row>
    <row r="2991" spans="1:7">
      <c r="A2991" s="45" t="s">
        <v>6594</v>
      </c>
      <c r="B2991" s="45" t="s">
        <v>6551</v>
      </c>
      <c r="C2991" s="45" t="s">
        <v>6552</v>
      </c>
      <c r="D2991" s="45" t="s">
        <v>6553</v>
      </c>
      <c r="E2991" s="45" t="s">
        <v>6595</v>
      </c>
      <c r="F2991" s="45" t="s">
        <v>584</v>
      </c>
      <c r="G2991" s="237">
        <f t="shared" si="46"/>
        <v>0</v>
      </c>
    </row>
    <row r="2992" spans="1:7">
      <c r="A2992" s="45" t="s">
        <v>6596</v>
      </c>
      <c r="B2992" s="45" t="s">
        <v>6551</v>
      </c>
      <c r="C2992" s="45" t="s">
        <v>6552</v>
      </c>
      <c r="D2992" s="45" t="s">
        <v>6553</v>
      </c>
      <c r="E2992" s="45" t="s">
        <v>6597</v>
      </c>
      <c r="F2992" s="45" t="s">
        <v>584</v>
      </c>
      <c r="G2992" s="237">
        <f t="shared" si="46"/>
        <v>0</v>
      </c>
    </row>
    <row r="2993" spans="1:7">
      <c r="A2993" s="45" t="s">
        <v>6598</v>
      </c>
      <c r="B2993" s="45" t="s">
        <v>6551</v>
      </c>
      <c r="C2993" s="45" t="s">
        <v>6552</v>
      </c>
      <c r="D2993" s="45" t="s">
        <v>6553</v>
      </c>
      <c r="E2993" s="45" t="s">
        <v>6599</v>
      </c>
      <c r="F2993" s="45" t="s">
        <v>584</v>
      </c>
      <c r="G2993" s="237">
        <f t="shared" si="46"/>
        <v>0</v>
      </c>
    </row>
    <row r="2994" spans="1:7">
      <c r="A2994" s="45" t="s">
        <v>6600</v>
      </c>
      <c r="B2994" s="45" t="s">
        <v>6551</v>
      </c>
      <c r="C2994" s="45" t="s">
        <v>6552</v>
      </c>
      <c r="D2994" s="45" t="s">
        <v>6553</v>
      </c>
      <c r="E2994" s="45" t="s">
        <v>6601</v>
      </c>
      <c r="F2994" s="45" t="s">
        <v>584</v>
      </c>
      <c r="G2994" s="237">
        <f t="shared" si="46"/>
        <v>0</v>
      </c>
    </row>
    <row r="2995" spans="1:7">
      <c r="A2995" s="45" t="s">
        <v>6602</v>
      </c>
      <c r="B2995" s="45" t="s">
        <v>6551</v>
      </c>
      <c r="C2995" s="45" t="s">
        <v>6552</v>
      </c>
      <c r="D2995" s="45" t="s">
        <v>6553</v>
      </c>
      <c r="E2995" s="45" t="s">
        <v>6603</v>
      </c>
      <c r="F2995" s="45" t="s">
        <v>633</v>
      </c>
      <c r="G2995" s="237">
        <f t="shared" si="46"/>
        <v>0</v>
      </c>
    </row>
    <row r="2996" spans="1:7">
      <c r="A2996" s="45" t="s">
        <v>6606</v>
      </c>
      <c r="B2996" s="45" t="s">
        <v>6551</v>
      </c>
      <c r="C2996" s="45" t="s">
        <v>6604</v>
      </c>
      <c r="D2996" s="45" t="s">
        <v>6605</v>
      </c>
      <c r="E2996" s="45" t="s">
        <v>6607</v>
      </c>
      <c r="F2996" s="45" t="s">
        <v>584</v>
      </c>
      <c r="G2996" s="237">
        <f t="shared" si="46"/>
        <v>0</v>
      </c>
    </row>
    <row r="2997" spans="1:7">
      <c r="A2997" s="45" t="s">
        <v>6608</v>
      </c>
      <c r="B2997" s="45" t="s">
        <v>6551</v>
      </c>
      <c r="C2997" s="45" t="s">
        <v>6604</v>
      </c>
      <c r="D2997" s="45" t="s">
        <v>6605</v>
      </c>
      <c r="E2997" s="45" t="s">
        <v>6609</v>
      </c>
      <c r="F2997" s="45" t="s">
        <v>630</v>
      </c>
      <c r="G2997" s="237">
        <f t="shared" si="46"/>
        <v>0</v>
      </c>
    </row>
    <row r="2998" spans="1:7">
      <c r="A2998" s="45" t="s">
        <v>6612</v>
      </c>
      <c r="B2998" s="45" t="s">
        <v>6551</v>
      </c>
      <c r="C2998" s="45" t="s">
        <v>6610</v>
      </c>
      <c r="D2998" s="45" t="s">
        <v>6611</v>
      </c>
      <c r="E2998" s="45" t="s">
        <v>6613</v>
      </c>
      <c r="F2998" s="45" t="s">
        <v>584</v>
      </c>
      <c r="G2998" s="237">
        <f t="shared" si="46"/>
        <v>0</v>
      </c>
    </row>
    <row r="2999" spans="1:7">
      <c r="A2999" s="45" t="s">
        <v>6614</v>
      </c>
      <c r="B2999" s="45" t="s">
        <v>6551</v>
      </c>
      <c r="C2999" s="45" t="s">
        <v>6610</v>
      </c>
      <c r="D2999" s="45" t="s">
        <v>6611</v>
      </c>
      <c r="E2999" s="45" t="s">
        <v>6615</v>
      </c>
      <c r="F2999" s="45" t="s">
        <v>584</v>
      </c>
      <c r="G2999" s="237">
        <f t="shared" si="46"/>
        <v>0</v>
      </c>
    </row>
    <row r="3000" spans="1:7">
      <c r="A3000" s="45" t="s">
        <v>6616</v>
      </c>
      <c r="B3000" s="45" t="s">
        <v>6551</v>
      </c>
      <c r="C3000" s="45" t="s">
        <v>6610</v>
      </c>
      <c r="D3000" s="45" t="s">
        <v>6611</v>
      </c>
      <c r="E3000" s="45" t="s">
        <v>6617</v>
      </c>
      <c r="F3000" s="45" t="s">
        <v>584</v>
      </c>
      <c r="G3000" s="237">
        <f t="shared" si="46"/>
        <v>0</v>
      </c>
    </row>
    <row r="3001" spans="1:7">
      <c r="A3001" s="45" t="s">
        <v>6618</v>
      </c>
      <c r="B3001" s="45" t="s">
        <v>6551</v>
      </c>
      <c r="C3001" s="45" t="s">
        <v>6610</v>
      </c>
      <c r="D3001" s="45" t="s">
        <v>6611</v>
      </c>
      <c r="E3001" s="45" t="s">
        <v>6619</v>
      </c>
      <c r="F3001" s="45" t="s">
        <v>584</v>
      </c>
      <c r="G3001" s="237">
        <f t="shared" si="46"/>
        <v>0</v>
      </c>
    </row>
    <row r="3002" spans="1:7">
      <c r="A3002" s="45" t="s">
        <v>6620</v>
      </c>
      <c r="B3002" s="45" t="s">
        <v>6551</v>
      </c>
      <c r="C3002" s="45" t="s">
        <v>6610</v>
      </c>
      <c r="D3002" s="45" t="s">
        <v>6611</v>
      </c>
      <c r="E3002" s="45" t="s">
        <v>6621</v>
      </c>
      <c r="F3002" s="45" t="s">
        <v>584</v>
      </c>
      <c r="G3002" s="237">
        <f t="shared" si="46"/>
        <v>0</v>
      </c>
    </row>
    <row r="3003" spans="1:7">
      <c r="A3003" s="45" t="s">
        <v>6622</v>
      </c>
      <c r="B3003" s="45" t="s">
        <v>6551</v>
      </c>
      <c r="C3003" s="45" t="s">
        <v>6610</v>
      </c>
      <c r="D3003" s="45" t="s">
        <v>6611</v>
      </c>
      <c r="E3003" s="45" t="s">
        <v>6623</v>
      </c>
      <c r="F3003" s="45" t="s">
        <v>584</v>
      </c>
      <c r="G3003" s="237">
        <f t="shared" si="46"/>
        <v>0</v>
      </c>
    </row>
    <row r="3004" spans="1:7">
      <c r="A3004" s="45" t="s">
        <v>6624</v>
      </c>
      <c r="B3004" s="45" t="s">
        <v>6551</v>
      </c>
      <c r="C3004" s="45" t="s">
        <v>6610</v>
      </c>
      <c r="D3004" s="45" t="s">
        <v>6611</v>
      </c>
      <c r="E3004" s="45" t="s">
        <v>6625</v>
      </c>
      <c r="F3004" s="45" t="s">
        <v>584</v>
      </c>
      <c r="G3004" s="237">
        <f t="shared" si="46"/>
        <v>0</v>
      </c>
    </row>
    <row r="3005" spans="1:7">
      <c r="A3005" s="45" t="s">
        <v>6626</v>
      </c>
      <c r="B3005" s="45" t="s">
        <v>6551</v>
      </c>
      <c r="C3005" s="45" t="s">
        <v>6610</v>
      </c>
      <c r="D3005" s="45" t="s">
        <v>6611</v>
      </c>
      <c r="E3005" s="45" t="s">
        <v>6627</v>
      </c>
      <c r="F3005" s="45" t="s">
        <v>584</v>
      </c>
      <c r="G3005" s="237">
        <f t="shared" si="46"/>
        <v>0</v>
      </c>
    </row>
    <row r="3006" spans="1:7">
      <c r="A3006" s="45" t="s">
        <v>6628</v>
      </c>
      <c r="B3006" s="45" t="s">
        <v>6551</v>
      </c>
      <c r="C3006" s="45" t="s">
        <v>6610</v>
      </c>
      <c r="D3006" s="45" t="s">
        <v>6611</v>
      </c>
      <c r="E3006" s="45" t="s">
        <v>6629</v>
      </c>
      <c r="F3006" s="45" t="s">
        <v>584</v>
      </c>
      <c r="G3006" s="237">
        <f t="shared" si="46"/>
        <v>0</v>
      </c>
    </row>
    <row r="3007" spans="1:7">
      <c r="A3007" s="45" t="s">
        <v>6630</v>
      </c>
      <c r="B3007" s="45" t="s">
        <v>6551</v>
      </c>
      <c r="C3007" s="45" t="s">
        <v>6610</v>
      </c>
      <c r="D3007" s="45" t="s">
        <v>6611</v>
      </c>
      <c r="E3007" s="45" t="s">
        <v>6631</v>
      </c>
      <c r="F3007" s="45" t="s">
        <v>584</v>
      </c>
      <c r="G3007" s="237">
        <f t="shared" si="46"/>
        <v>0</v>
      </c>
    </row>
    <row r="3008" spans="1:7">
      <c r="A3008" s="45" t="s">
        <v>1540</v>
      </c>
      <c r="B3008" s="45" t="s">
        <v>6551</v>
      </c>
      <c r="C3008" s="45" t="s">
        <v>6610</v>
      </c>
      <c r="D3008" s="45" t="s">
        <v>6611</v>
      </c>
      <c r="E3008" s="45" t="s">
        <v>6632</v>
      </c>
      <c r="F3008" s="45" t="s">
        <v>584</v>
      </c>
      <c r="G3008" s="237">
        <f t="shared" si="46"/>
        <v>0</v>
      </c>
    </row>
    <row r="3009" spans="1:7">
      <c r="A3009" s="45" t="s">
        <v>6633</v>
      </c>
      <c r="B3009" s="45" t="s">
        <v>6551</v>
      </c>
      <c r="C3009" s="45" t="s">
        <v>6610</v>
      </c>
      <c r="D3009" s="45" t="s">
        <v>6611</v>
      </c>
      <c r="E3009" s="45" t="s">
        <v>6634</v>
      </c>
      <c r="F3009" s="45" t="s">
        <v>584</v>
      </c>
      <c r="G3009" s="237">
        <f t="shared" si="46"/>
        <v>0</v>
      </c>
    </row>
    <row r="3010" spans="1:7">
      <c r="A3010" s="45" t="s">
        <v>6635</v>
      </c>
      <c r="B3010" s="45" t="s">
        <v>6551</v>
      </c>
      <c r="C3010" s="45" t="s">
        <v>6610</v>
      </c>
      <c r="D3010" s="45" t="s">
        <v>6611</v>
      </c>
      <c r="E3010" s="45" t="s">
        <v>6636</v>
      </c>
      <c r="F3010" s="45" t="s">
        <v>584</v>
      </c>
      <c r="G3010" s="237">
        <f t="shared" ref="G3010:G3073" si="47">IF(ISNA(MATCH(E3010,List04_oktmo_np_range,0)),0,1)</f>
        <v>0</v>
      </c>
    </row>
    <row r="3011" spans="1:7">
      <c r="A3011" s="45" t="s">
        <v>6637</v>
      </c>
      <c r="B3011" s="45" t="s">
        <v>6551</v>
      </c>
      <c r="C3011" s="45" t="s">
        <v>6610</v>
      </c>
      <c r="D3011" s="45" t="s">
        <v>6611</v>
      </c>
      <c r="E3011" s="45" t="s">
        <v>6638</v>
      </c>
      <c r="F3011" s="45" t="s">
        <v>584</v>
      </c>
      <c r="G3011" s="237">
        <f t="shared" si="47"/>
        <v>0</v>
      </c>
    </row>
    <row r="3012" spans="1:7">
      <c r="A3012" s="45" t="s">
        <v>6639</v>
      </c>
      <c r="B3012" s="45" t="s">
        <v>6551</v>
      </c>
      <c r="C3012" s="45" t="s">
        <v>6610</v>
      </c>
      <c r="D3012" s="45" t="s">
        <v>6611</v>
      </c>
      <c r="E3012" s="45" t="s">
        <v>6640</v>
      </c>
      <c r="F3012" s="45" t="s">
        <v>584</v>
      </c>
      <c r="G3012" s="237">
        <f t="shared" si="47"/>
        <v>0</v>
      </c>
    </row>
    <row r="3013" spans="1:7">
      <c r="A3013" s="45" t="s">
        <v>6641</v>
      </c>
      <c r="B3013" s="45" t="s">
        <v>6551</v>
      </c>
      <c r="C3013" s="45" t="s">
        <v>6610</v>
      </c>
      <c r="D3013" s="45" t="s">
        <v>6611</v>
      </c>
      <c r="E3013" s="45" t="s">
        <v>6642</v>
      </c>
      <c r="F3013" s="45" t="s">
        <v>584</v>
      </c>
      <c r="G3013" s="237">
        <f t="shared" si="47"/>
        <v>0</v>
      </c>
    </row>
    <row r="3014" spans="1:7">
      <c r="A3014" s="45" t="s">
        <v>5664</v>
      </c>
      <c r="B3014" s="45" t="s">
        <v>6551</v>
      </c>
      <c r="C3014" s="45" t="s">
        <v>6610</v>
      </c>
      <c r="D3014" s="45" t="s">
        <v>6611</v>
      </c>
      <c r="E3014" s="45" t="s">
        <v>6643</v>
      </c>
      <c r="F3014" s="45" t="s">
        <v>584</v>
      </c>
      <c r="G3014" s="237">
        <f t="shared" si="47"/>
        <v>0</v>
      </c>
    </row>
    <row r="3015" spans="1:7">
      <c r="A3015" s="45" t="s">
        <v>6644</v>
      </c>
      <c r="B3015" s="45" t="s">
        <v>6551</v>
      </c>
      <c r="C3015" s="45" t="s">
        <v>6610</v>
      </c>
      <c r="D3015" s="45" t="s">
        <v>6611</v>
      </c>
      <c r="E3015" s="45" t="s">
        <v>6645</v>
      </c>
      <c r="F3015" s="45" t="s">
        <v>584</v>
      </c>
      <c r="G3015" s="237">
        <f t="shared" si="47"/>
        <v>0</v>
      </c>
    </row>
    <row r="3016" spans="1:7">
      <c r="A3016" s="45" t="s">
        <v>6646</v>
      </c>
      <c r="B3016" s="45" t="s">
        <v>6551</v>
      </c>
      <c r="C3016" s="45" t="s">
        <v>6610</v>
      </c>
      <c r="D3016" s="45" t="s">
        <v>6611</v>
      </c>
      <c r="E3016" s="45" t="s">
        <v>6647</v>
      </c>
      <c r="F3016" s="45" t="s">
        <v>584</v>
      </c>
      <c r="G3016" s="237">
        <f t="shared" si="47"/>
        <v>0</v>
      </c>
    </row>
    <row r="3017" spans="1:7">
      <c r="A3017" s="45" t="s">
        <v>6648</v>
      </c>
      <c r="B3017" s="45" t="s">
        <v>6551</v>
      </c>
      <c r="C3017" s="45" t="s">
        <v>6610</v>
      </c>
      <c r="D3017" s="45" t="s">
        <v>6611</v>
      </c>
      <c r="E3017" s="45" t="s">
        <v>6649</v>
      </c>
      <c r="F3017" s="45" t="s">
        <v>584</v>
      </c>
      <c r="G3017" s="237">
        <f t="shared" si="47"/>
        <v>0</v>
      </c>
    </row>
    <row r="3018" spans="1:7">
      <c r="A3018" s="45" t="s">
        <v>6650</v>
      </c>
      <c r="B3018" s="45" t="s">
        <v>6551</v>
      </c>
      <c r="C3018" s="45" t="s">
        <v>6610</v>
      </c>
      <c r="D3018" s="45" t="s">
        <v>6611</v>
      </c>
      <c r="E3018" s="45" t="s">
        <v>6651</v>
      </c>
      <c r="F3018" s="45" t="s">
        <v>633</v>
      </c>
      <c r="G3018" s="237">
        <f t="shared" si="47"/>
        <v>0</v>
      </c>
    </row>
    <row r="3019" spans="1:7">
      <c r="A3019" s="45" t="s">
        <v>1382</v>
      </c>
      <c r="B3019" s="45" t="s">
        <v>6551</v>
      </c>
      <c r="C3019" s="45" t="s">
        <v>6652</v>
      </c>
      <c r="D3019" s="45" t="s">
        <v>6653</v>
      </c>
      <c r="E3019" s="45" t="s">
        <v>6654</v>
      </c>
      <c r="F3019" s="45" t="s">
        <v>584</v>
      </c>
      <c r="G3019" s="237">
        <f t="shared" si="47"/>
        <v>0</v>
      </c>
    </row>
    <row r="3020" spans="1:7">
      <c r="A3020" s="45" t="s">
        <v>6655</v>
      </c>
      <c r="B3020" s="45" t="s">
        <v>6551</v>
      </c>
      <c r="C3020" s="45" t="s">
        <v>6652</v>
      </c>
      <c r="D3020" s="45" t="s">
        <v>6653</v>
      </c>
      <c r="E3020" s="45" t="s">
        <v>6656</v>
      </c>
      <c r="F3020" s="45" t="s">
        <v>584</v>
      </c>
      <c r="G3020" s="237">
        <f t="shared" si="47"/>
        <v>0</v>
      </c>
    </row>
    <row r="3021" spans="1:7">
      <c r="A3021" s="45" t="s">
        <v>1520</v>
      </c>
      <c r="B3021" s="45" t="s">
        <v>6551</v>
      </c>
      <c r="C3021" s="45" t="s">
        <v>6652</v>
      </c>
      <c r="D3021" s="45" t="s">
        <v>6653</v>
      </c>
      <c r="E3021" s="45" t="s">
        <v>6657</v>
      </c>
      <c r="F3021" s="45" t="s">
        <v>584</v>
      </c>
      <c r="G3021" s="237">
        <f t="shared" si="47"/>
        <v>0</v>
      </c>
    </row>
    <row r="3022" spans="1:7">
      <c r="A3022" s="45" t="s">
        <v>6658</v>
      </c>
      <c r="B3022" s="45" t="s">
        <v>6551</v>
      </c>
      <c r="C3022" s="45" t="s">
        <v>6652</v>
      </c>
      <c r="D3022" s="45" t="s">
        <v>6653</v>
      </c>
      <c r="E3022" s="45" t="s">
        <v>6659</v>
      </c>
      <c r="F3022" s="45" t="s">
        <v>584</v>
      </c>
      <c r="G3022" s="237">
        <f t="shared" si="47"/>
        <v>0</v>
      </c>
    </row>
    <row r="3023" spans="1:7">
      <c r="A3023" s="45" t="s">
        <v>6660</v>
      </c>
      <c r="B3023" s="45" t="s">
        <v>6551</v>
      </c>
      <c r="C3023" s="45" t="s">
        <v>6652</v>
      </c>
      <c r="D3023" s="45" t="s">
        <v>6653</v>
      </c>
      <c r="E3023" s="45" t="s">
        <v>6661</v>
      </c>
      <c r="F3023" s="45" t="s">
        <v>584</v>
      </c>
      <c r="G3023" s="237">
        <f t="shared" si="47"/>
        <v>0</v>
      </c>
    </row>
    <row r="3024" spans="1:7">
      <c r="A3024" s="45" t="s">
        <v>6662</v>
      </c>
      <c r="B3024" s="45" t="s">
        <v>6551</v>
      </c>
      <c r="C3024" s="45" t="s">
        <v>6652</v>
      </c>
      <c r="D3024" s="45" t="s">
        <v>6653</v>
      </c>
      <c r="E3024" s="45" t="s">
        <v>6663</v>
      </c>
      <c r="F3024" s="45" t="s">
        <v>584</v>
      </c>
      <c r="G3024" s="237">
        <f t="shared" si="47"/>
        <v>0</v>
      </c>
    </row>
    <row r="3025" spans="1:7">
      <c r="A3025" s="45" t="s">
        <v>2665</v>
      </c>
      <c r="B3025" s="45" t="s">
        <v>6551</v>
      </c>
      <c r="C3025" s="45" t="s">
        <v>6652</v>
      </c>
      <c r="D3025" s="45" t="s">
        <v>6653</v>
      </c>
      <c r="E3025" s="45" t="s">
        <v>6664</v>
      </c>
      <c r="F3025" s="45" t="s">
        <v>584</v>
      </c>
      <c r="G3025" s="237">
        <f t="shared" si="47"/>
        <v>0</v>
      </c>
    </row>
    <row r="3026" spans="1:7">
      <c r="A3026" s="45" t="s">
        <v>6665</v>
      </c>
      <c r="B3026" s="45" t="s">
        <v>6551</v>
      </c>
      <c r="C3026" s="45" t="s">
        <v>6652</v>
      </c>
      <c r="D3026" s="45" t="s">
        <v>6653</v>
      </c>
      <c r="E3026" s="45" t="s">
        <v>6666</v>
      </c>
      <c r="F3026" s="45" t="s">
        <v>584</v>
      </c>
      <c r="G3026" s="237">
        <f t="shared" si="47"/>
        <v>0</v>
      </c>
    </row>
    <row r="3027" spans="1:7">
      <c r="A3027" s="45" t="s">
        <v>6667</v>
      </c>
      <c r="B3027" s="45" t="s">
        <v>6551</v>
      </c>
      <c r="C3027" s="45" t="s">
        <v>6652</v>
      </c>
      <c r="D3027" s="45" t="s">
        <v>6653</v>
      </c>
      <c r="E3027" s="45" t="s">
        <v>6668</v>
      </c>
      <c r="F3027" s="45" t="s">
        <v>584</v>
      </c>
      <c r="G3027" s="237">
        <f t="shared" si="47"/>
        <v>0</v>
      </c>
    </row>
    <row r="3028" spans="1:7">
      <c r="A3028" s="45" t="s">
        <v>6669</v>
      </c>
      <c r="B3028" s="45" t="s">
        <v>6551</v>
      </c>
      <c r="C3028" s="45" t="s">
        <v>6652</v>
      </c>
      <c r="D3028" s="45" t="s">
        <v>6653</v>
      </c>
      <c r="E3028" s="45" t="s">
        <v>6670</v>
      </c>
      <c r="F3028" s="45" t="s">
        <v>584</v>
      </c>
      <c r="G3028" s="237">
        <f t="shared" si="47"/>
        <v>0</v>
      </c>
    </row>
    <row r="3029" spans="1:7">
      <c r="A3029" s="45" t="s">
        <v>6671</v>
      </c>
      <c r="B3029" s="45" t="s">
        <v>6551</v>
      </c>
      <c r="C3029" s="45" t="s">
        <v>6652</v>
      </c>
      <c r="D3029" s="45" t="s">
        <v>6653</v>
      </c>
      <c r="E3029" s="45" t="s">
        <v>6672</v>
      </c>
      <c r="F3029" s="45" t="s">
        <v>584</v>
      </c>
      <c r="G3029" s="237">
        <f t="shared" si="47"/>
        <v>0</v>
      </c>
    </row>
    <row r="3030" spans="1:7">
      <c r="A3030" s="45" t="s">
        <v>6673</v>
      </c>
      <c r="B3030" s="45" t="s">
        <v>6551</v>
      </c>
      <c r="C3030" s="45" t="s">
        <v>6652</v>
      </c>
      <c r="D3030" s="45" t="s">
        <v>6653</v>
      </c>
      <c r="E3030" s="45" t="s">
        <v>6674</v>
      </c>
      <c r="F3030" s="45" t="s">
        <v>633</v>
      </c>
      <c r="G3030" s="237">
        <f t="shared" si="47"/>
        <v>0</v>
      </c>
    </row>
    <row r="3031" spans="1:7">
      <c r="A3031" s="45" t="s">
        <v>6675</v>
      </c>
      <c r="B3031" s="45" t="s">
        <v>6551</v>
      </c>
      <c r="C3031" s="45" t="s">
        <v>6652</v>
      </c>
      <c r="D3031" s="45" t="s">
        <v>6653</v>
      </c>
      <c r="E3031" s="45" t="s">
        <v>6676</v>
      </c>
      <c r="F3031" s="45" t="s">
        <v>633</v>
      </c>
      <c r="G3031" s="237">
        <f t="shared" si="47"/>
        <v>0</v>
      </c>
    </row>
    <row r="3032" spans="1:7">
      <c r="A3032" s="45" t="s">
        <v>6678</v>
      </c>
      <c r="B3032" s="45" t="s">
        <v>6551</v>
      </c>
      <c r="C3032" s="45" t="s">
        <v>4564</v>
      </c>
      <c r="D3032" s="45" t="s">
        <v>6677</v>
      </c>
      <c r="E3032" s="45" t="s">
        <v>6679</v>
      </c>
      <c r="F3032" s="45" t="s">
        <v>584</v>
      </c>
      <c r="G3032" s="237">
        <f t="shared" si="47"/>
        <v>0</v>
      </c>
    </row>
    <row r="3033" spans="1:7">
      <c r="A3033" s="45" t="s">
        <v>6680</v>
      </c>
      <c r="B3033" s="45" t="s">
        <v>6551</v>
      </c>
      <c r="C3033" s="45" t="s">
        <v>4564</v>
      </c>
      <c r="D3033" s="45" t="s">
        <v>6677</v>
      </c>
      <c r="E3033" s="45" t="s">
        <v>6681</v>
      </c>
      <c r="F3033" s="45" t="s">
        <v>584</v>
      </c>
      <c r="G3033" s="237">
        <f t="shared" si="47"/>
        <v>0</v>
      </c>
    </row>
    <row r="3034" spans="1:7">
      <c r="A3034" s="45" t="s">
        <v>6682</v>
      </c>
      <c r="B3034" s="45" t="s">
        <v>6551</v>
      </c>
      <c r="C3034" s="45" t="s">
        <v>4564</v>
      </c>
      <c r="D3034" s="45" t="s">
        <v>6677</v>
      </c>
      <c r="E3034" s="45" t="s">
        <v>6683</v>
      </c>
      <c r="F3034" s="45" t="s">
        <v>584</v>
      </c>
      <c r="G3034" s="237">
        <f t="shared" si="47"/>
        <v>0</v>
      </c>
    </row>
    <row r="3035" spans="1:7">
      <c r="A3035" s="45" t="s">
        <v>6684</v>
      </c>
      <c r="B3035" s="45" t="s">
        <v>6551</v>
      </c>
      <c r="C3035" s="45" t="s">
        <v>4564</v>
      </c>
      <c r="D3035" s="45" t="s">
        <v>6677</v>
      </c>
      <c r="E3035" s="45" t="s">
        <v>6685</v>
      </c>
      <c r="F3035" s="45" t="s">
        <v>584</v>
      </c>
      <c r="G3035" s="237">
        <f t="shared" si="47"/>
        <v>0</v>
      </c>
    </row>
    <row r="3036" spans="1:7">
      <c r="A3036" s="45" t="s">
        <v>2091</v>
      </c>
      <c r="B3036" s="45" t="s">
        <v>6551</v>
      </c>
      <c r="C3036" s="45" t="s">
        <v>4564</v>
      </c>
      <c r="D3036" s="45" t="s">
        <v>6677</v>
      </c>
      <c r="E3036" s="45" t="s">
        <v>6686</v>
      </c>
      <c r="F3036" s="45" t="s">
        <v>584</v>
      </c>
      <c r="G3036" s="237">
        <f t="shared" si="47"/>
        <v>0</v>
      </c>
    </row>
    <row r="3037" spans="1:7">
      <c r="A3037" s="45" t="s">
        <v>5664</v>
      </c>
      <c r="B3037" s="45" t="s">
        <v>6551</v>
      </c>
      <c r="C3037" s="45" t="s">
        <v>4564</v>
      </c>
      <c r="D3037" s="45" t="s">
        <v>6677</v>
      </c>
      <c r="E3037" s="45" t="s">
        <v>6687</v>
      </c>
      <c r="F3037" s="45" t="s">
        <v>584</v>
      </c>
      <c r="G3037" s="237">
        <f t="shared" si="47"/>
        <v>0</v>
      </c>
    </row>
    <row r="3038" spans="1:7">
      <c r="A3038" s="45" t="s">
        <v>6688</v>
      </c>
      <c r="B3038" s="45" t="s">
        <v>6551</v>
      </c>
      <c r="C3038" s="45" t="s">
        <v>4564</v>
      </c>
      <c r="D3038" s="45" t="s">
        <v>6677</v>
      </c>
      <c r="E3038" s="45" t="s">
        <v>6689</v>
      </c>
      <c r="F3038" s="45" t="s">
        <v>584</v>
      </c>
      <c r="G3038" s="237">
        <f t="shared" si="47"/>
        <v>0</v>
      </c>
    </row>
    <row r="3039" spans="1:7">
      <c r="A3039" s="45" t="s">
        <v>6690</v>
      </c>
      <c r="B3039" s="45" t="s">
        <v>6551</v>
      </c>
      <c r="C3039" s="45" t="s">
        <v>4564</v>
      </c>
      <c r="D3039" s="45" t="s">
        <v>6677</v>
      </c>
      <c r="E3039" s="45" t="s">
        <v>6691</v>
      </c>
      <c r="F3039" s="45" t="s">
        <v>627</v>
      </c>
      <c r="G3039" s="237">
        <f t="shared" si="47"/>
        <v>0</v>
      </c>
    </row>
    <row r="3040" spans="1:7">
      <c r="A3040" s="45" t="s">
        <v>6692</v>
      </c>
      <c r="B3040" s="45" t="s">
        <v>6551</v>
      </c>
      <c r="C3040" s="45" t="s">
        <v>4564</v>
      </c>
      <c r="D3040" s="45" t="s">
        <v>6677</v>
      </c>
      <c r="E3040" s="45" t="s">
        <v>6693</v>
      </c>
      <c r="F3040" s="45" t="s">
        <v>627</v>
      </c>
      <c r="G3040" s="237">
        <f t="shared" si="47"/>
        <v>0</v>
      </c>
    </row>
    <row r="3041" spans="1:7">
      <c r="A3041" s="45" t="s">
        <v>6694</v>
      </c>
      <c r="B3041" s="45" t="s">
        <v>6551</v>
      </c>
      <c r="C3041" s="45" t="s">
        <v>4564</v>
      </c>
      <c r="D3041" s="45" t="s">
        <v>6677</v>
      </c>
      <c r="E3041" s="45" t="s">
        <v>6695</v>
      </c>
      <c r="F3041" s="45" t="s">
        <v>627</v>
      </c>
      <c r="G3041" s="237">
        <f t="shared" si="47"/>
        <v>0</v>
      </c>
    </row>
    <row r="3042" spans="1:7">
      <c r="A3042" s="45" t="s">
        <v>6696</v>
      </c>
      <c r="B3042" s="45" t="s">
        <v>6551</v>
      </c>
      <c r="C3042" s="45" t="s">
        <v>4564</v>
      </c>
      <c r="D3042" s="45" t="s">
        <v>6677</v>
      </c>
      <c r="E3042" s="45" t="s">
        <v>6697</v>
      </c>
      <c r="F3042" s="45" t="s">
        <v>627</v>
      </c>
      <c r="G3042" s="237">
        <f t="shared" si="47"/>
        <v>0</v>
      </c>
    </row>
    <row r="3043" spans="1:7">
      <c r="A3043" s="45" t="s">
        <v>6698</v>
      </c>
      <c r="B3043" s="45" t="s">
        <v>6551</v>
      </c>
      <c r="C3043" s="45" t="s">
        <v>4564</v>
      </c>
      <c r="D3043" s="45" t="s">
        <v>6677</v>
      </c>
      <c r="E3043" s="45" t="s">
        <v>6699</v>
      </c>
      <c r="F3043" s="45" t="s">
        <v>2549</v>
      </c>
      <c r="G3043" s="237">
        <f t="shared" si="47"/>
        <v>0</v>
      </c>
    </row>
    <row r="3044" spans="1:7">
      <c r="A3044" s="45" t="s">
        <v>2745</v>
      </c>
      <c r="B3044" s="45" t="s">
        <v>6551</v>
      </c>
      <c r="C3044" s="45" t="s">
        <v>4564</v>
      </c>
      <c r="D3044" s="45" t="s">
        <v>6677</v>
      </c>
      <c r="E3044" s="45" t="s">
        <v>6700</v>
      </c>
      <c r="F3044" s="45" t="s">
        <v>633</v>
      </c>
      <c r="G3044" s="237">
        <f t="shared" si="47"/>
        <v>0</v>
      </c>
    </row>
    <row r="3045" spans="1:7">
      <c r="A3045" s="45" t="s">
        <v>6703</v>
      </c>
      <c r="B3045" s="45" t="s">
        <v>6551</v>
      </c>
      <c r="C3045" s="45" t="s">
        <v>6701</v>
      </c>
      <c r="D3045" s="45" t="s">
        <v>6702</v>
      </c>
      <c r="E3045" s="45" t="s">
        <v>6704</v>
      </c>
      <c r="F3045" s="45" t="s">
        <v>584</v>
      </c>
      <c r="G3045" s="237">
        <f t="shared" si="47"/>
        <v>0</v>
      </c>
    </row>
    <row r="3046" spans="1:7">
      <c r="A3046" s="45" t="s">
        <v>6567</v>
      </c>
      <c r="B3046" s="45" t="s">
        <v>6551</v>
      </c>
      <c r="C3046" s="45" t="s">
        <v>6701</v>
      </c>
      <c r="D3046" s="45" t="s">
        <v>6702</v>
      </c>
      <c r="E3046" s="45" t="s">
        <v>6705</v>
      </c>
      <c r="F3046" s="45" t="s">
        <v>584</v>
      </c>
      <c r="G3046" s="237">
        <f t="shared" si="47"/>
        <v>0</v>
      </c>
    </row>
    <row r="3047" spans="1:7">
      <c r="A3047" s="45" t="s">
        <v>6706</v>
      </c>
      <c r="B3047" s="45" t="s">
        <v>6551</v>
      </c>
      <c r="C3047" s="45" t="s">
        <v>6701</v>
      </c>
      <c r="D3047" s="45" t="s">
        <v>6702</v>
      </c>
      <c r="E3047" s="45" t="s">
        <v>6707</v>
      </c>
      <c r="F3047" s="45" t="s">
        <v>584</v>
      </c>
      <c r="G3047" s="237">
        <f t="shared" si="47"/>
        <v>0</v>
      </c>
    </row>
    <row r="3048" spans="1:7">
      <c r="A3048" s="45" t="s">
        <v>6708</v>
      </c>
      <c r="B3048" s="45" t="s">
        <v>6551</v>
      </c>
      <c r="C3048" s="45" t="s">
        <v>6701</v>
      </c>
      <c r="D3048" s="45" t="s">
        <v>6702</v>
      </c>
      <c r="E3048" s="45" t="s">
        <v>6709</v>
      </c>
      <c r="F3048" s="45" t="s">
        <v>584</v>
      </c>
      <c r="G3048" s="237">
        <f t="shared" si="47"/>
        <v>0</v>
      </c>
    </row>
    <row r="3049" spans="1:7">
      <c r="A3049" s="45" t="s">
        <v>6710</v>
      </c>
      <c r="B3049" s="45" t="s">
        <v>6551</v>
      </c>
      <c r="C3049" s="45" t="s">
        <v>6701</v>
      </c>
      <c r="D3049" s="45" t="s">
        <v>6702</v>
      </c>
      <c r="E3049" s="45" t="s">
        <v>6711</v>
      </c>
      <c r="F3049" s="45" t="s">
        <v>584</v>
      </c>
      <c r="G3049" s="237">
        <f t="shared" si="47"/>
        <v>0</v>
      </c>
    </row>
    <row r="3050" spans="1:7">
      <c r="A3050" s="45" t="s">
        <v>6712</v>
      </c>
      <c r="B3050" s="45" t="s">
        <v>6551</v>
      </c>
      <c r="C3050" s="45" t="s">
        <v>6701</v>
      </c>
      <c r="D3050" s="45" t="s">
        <v>6702</v>
      </c>
      <c r="E3050" s="45" t="s">
        <v>6713</v>
      </c>
      <c r="F3050" s="45" t="s">
        <v>584</v>
      </c>
      <c r="G3050" s="237">
        <f t="shared" si="47"/>
        <v>0</v>
      </c>
    </row>
    <row r="3051" spans="1:7">
      <c r="A3051" s="45" t="s">
        <v>6714</v>
      </c>
      <c r="B3051" s="45" t="s">
        <v>6551</v>
      </c>
      <c r="C3051" s="45" t="s">
        <v>6701</v>
      </c>
      <c r="D3051" s="45" t="s">
        <v>6702</v>
      </c>
      <c r="E3051" s="45" t="s">
        <v>6715</v>
      </c>
      <c r="F3051" s="45" t="s">
        <v>584</v>
      </c>
      <c r="G3051" s="237">
        <f t="shared" si="47"/>
        <v>0</v>
      </c>
    </row>
    <row r="3052" spans="1:7">
      <c r="A3052" s="45" t="s">
        <v>6716</v>
      </c>
      <c r="B3052" s="45" t="s">
        <v>6551</v>
      </c>
      <c r="C3052" s="45" t="s">
        <v>6701</v>
      </c>
      <c r="D3052" s="45" t="s">
        <v>6702</v>
      </c>
      <c r="E3052" s="45" t="s">
        <v>6717</v>
      </c>
      <c r="F3052" s="45" t="s">
        <v>584</v>
      </c>
      <c r="G3052" s="237">
        <f t="shared" si="47"/>
        <v>0</v>
      </c>
    </row>
    <row r="3053" spans="1:7">
      <c r="A3053" s="45" t="s">
        <v>6718</v>
      </c>
      <c r="B3053" s="45" t="s">
        <v>6551</v>
      </c>
      <c r="C3053" s="45" t="s">
        <v>6701</v>
      </c>
      <c r="D3053" s="45" t="s">
        <v>6702</v>
      </c>
      <c r="E3053" s="45" t="s">
        <v>6719</v>
      </c>
      <c r="F3053" s="45" t="s">
        <v>584</v>
      </c>
      <c r="G3053" s="237">
        <f t="shared" si="47"/>
        <v>0</v>
      </c>
    </row>
    <row r="3054" spans="1:7">
      <c r="A3054" s="45" t="s">
        <v>6720</v>
      </c>
      <c r="B3054" s="45" t="s">
        <v>6551</v>
      </c>
      <c r="C3054" s="45" t="s">
        <v>6701</v>
      </c>
      <c r="D3054" s="45" t="s">
        <v>6702</v>
      </c>
      <c r="E3054" s="45" t="s">
        <v>6721</v>
      </c>
      <c r="F3054" s="45" t="s">
        <v>633</v>
      </c>
      <c r="G3054" s="237">
        <f t="shared" si="47"/>
        <v>0</v>
      </c>
    </row>
    <row r="3055" spans="1:7">
      <c r="A3055" s="45" t="s">
        <v>6722</v>
      </c>
      <c r="B3055" s="45" t="s">
        <v>6551</v>
      </c>
      <c r="C3055" s="45" t="s">
        <v>6701</v>
      </c>
      <c r="D3055" s="45" t="s">
        <v>6702</v>
      </c>
      <c r="E3055" s="45" t="s">
        <v>6723</v>
      </c>
      <c r="F3055" s="45" t="s">
        <v>633</v>
      </c>
      <c r="G3055" s="237">
        <f t="shared" si="47"/>
        <v>0</v>
      </c>
    </row>
    <row r="3056" spans="1:7">
      <c r="A3056" s="45" t="s">
        <v>6726</v>
      </c>
      <c r="B3056" s="45" t="s">
        <v>6551</v>
      </c>
      <c r="C3056" s="45" t="s">
        <v>6724</v>
      </c>
      <c r="D3056" s="45" t="s">
        <v>6725</v>
      </c>
      <c r="E3056" s="45" t="s">
        <v>6727</v>
      </c>
      <c r="F3056" s="45" t="s">
        <v>584</v>
      </c>
      <c r="G3056" s="237">
        <f t="shared" si="47"/>
        <v>0</v>
      </c>
    </row>
    <row r="3057" spans="1:7">
      <c r="A3057" s="45" t="s">
        <v>6728</v>
      </c>
      <c r="B3057" s="45" t="s">
        <v>6551</v>
      </c>
      <c r="C3057" s="45" t="s">
        <v>6724</v>
      </c>
      <c r="D3057" s="45" t="s">
        <v>6725</v>
      </c>
      <c r="E3057" s="45" t="s">
        <v>6729</v>
      </c>
      <c r="F3057" s="45" t="s">
        <v>584</v>
      </c>
      <c r="G3057" s="237">
        <f t="shared" si="47"/>
        <v>0</v>
      </c>
    </row>
    <row r="3058" spans="1:7">
      <c r="A3058" s="45" t="s">
        <v>6730</v>
      </c>
      <c r="B3058" s="45" t="s">
        <v>6551</v>
      </c>
      <c r="C3058" s="45" t="s">
        <v>6724</v>
      </c>
      <c r="D3058" s="45" t="s">
        <v>6725</v>
      </c>
      <c r="E3058" s="45" t="s">
        <v>6731</v>
      </c>
      <c r="F3058" s="45" t="s">
        <v>584</v>
      </c>
      <c r="G3058" s="237">
        <f t="shared" si="47"/>
        <v>0</v>
      </c>
    </row>
    <row r="3059" spans="1:7">
      <c r="A3059" s="45" t="s">
        <v>6732</v>
      </c>
      <c r="B3059" s="45" t="s">
        <v>6551</v>
      </c>
      <c r="C3059" s="45" t="s">
        <v>6724</v>
      </c>
      <c r="D3059" s="45" t="s">
        <v>6725</v>
      </c>
      <c r="E3059" s="45" t="s">
        <v>6733</v>
      </c>
      <c r="F3059" s="45" t="s">
        <v>584</v>
      </c>
      <c r="G3059" s="237">
        <f t="shared" si="47"/>
        <v>0</v>
      </c>
    </row>
    <row r="3060" spans="1:7">
      <c r="A3060" s="45" t="s">
        <v>6734</v>
      </c>
      <c r="B3060" s="45" t="s">
        <v>6551</v>
      </c>
      <c r="C3060" s="45" t="s">
        <v>6724</v>
      </c>
      <c r="D3060" s="45" t="s">
        <v>6725</v>
      </c>
      <c r="E3060" s="45" t="s">
        <v>6735</v>
      </c>
      <c r="F3060" s="45" t="s">
        <v>584</v>
      </c>
      <c r="G3060" s="237">
        <f t="shared" si="47"/>
        <v>0</v>
      </c>
    </row>
    <row r="3061" spans="1:7">
      <c r="A3061" s="45" t="s">
        <v>4574</v>
      </c>
      <c r="B3061" s="45" t="s">
        <v>6551</v>
      </c>
      <c r="C3061" s="45" t="s">
        <v>6724</v>
      </c>
      <c r="D3061" s="45" t="s">
        <v>6725</v>
      </c>
      <c r="E3061" s="45" t="s">
        <v>6736</v>
      </c>
      <c r="F3061" s="45" t="s">
        <v>584</v>
      </c>
      <c r="G3061" s="237">
        <f t="shared" si="47"/>
        <v>0</v>
      </c>
    </row>
    <row r="3062" spans="1:7">
      <c r="A3062" s="45" t="s">
        <v>5399</v>
      </c>
      <c r="B3062" s="45" t="s">
        <v>6551</v>
      </c>
      <c r="C3062" s="45" t="s">
        <v>6724</v>
      </c>
      <c r="D3062" s="45" t="s">
        <v>6725</v>
      </c>
      <c r="E3062" s="45" t="s">
        <v>6737</v>
      </c>
      <c r="F3062" s="45" t="s">
        <v>584</v>
      </c>
      <c r="G3062" s="237">
        <f t="shared" si="47"/>
        <v>0</v>
      </c>
    </row>
    <row r="3063" spans="1:7">
      <c r="A3063" s="45" t="s">
        <v>6738</v>
      </c>
      <c r="B3063" s="45" t="s">
        <v>6551</v>
      </c>
      <c r="C3063" s="45" t="s">
        <v>6724</v>
      </c>
      <c r="D3063" s="45" t="s">
        <v>6725</v>
      </c>
      <c r="E3063" s="45" t="s">
        <v>6739</v>
      </c>
      <c r="F3063" s="45" t="s">
        <v>584</v>
      </c>
      <c r="G3063" s="237">
        <f t="shared" si="47"/>
        <v>0</v>
      </c>
    </row>
    <row r="3064" spans="1:7">
      <c r="A3064" s="45" t="s">
        <v>6740</v>
      </c>
      <c r="B3064" s="45" t="s">
        <v>6551</v>
      </c>
      <c r="C3064" s="45" t="s">
        <v>6724</v>
      </c>
      <c r="D3064" s="45" t="s">
        <v>6725</v>
      </c>
      <c r="E3064" s="45" t="s">
        <v>6741</v>
      </c>
      <c r="F3064" s="45" t="s">
        <v>584</v>
      </c>
      <c r="G3064" s="237">
        <f t="shared" si="47"/>
        <v>0</v>
      </c>
    </row>
    <row r="3065" spans="1:7">
      <c r="A3065" s="45" t="s">
        <v>6742</v>
      </c>
      <c r="B3065" s="45" t="s">
        <v>6551</v>
      </c>
      <c r="C3065" s="45" t="s">
        <v>6724</v>
      </c>
      <c r="D3065" s="45" t="s">
        <v>6725</v>
      </c>
      <c r="E3065" s="45" t="s">
        <v>6743</v>
      </c>
      <c r="F3065" s="45" t="s">
        <v>584</v>
      </c>
      <c r="G3065" s="237">
        <f t="shared" si="47"/>
        <v>0</v>
      </c>
    </row>
    <row r="3066" spans="1:7">
      <c r="A3066" s="45" t="s">
        <v>6744</v>
      </c>
      <c r="B3066" s="45" t="s">
        <v>6551</v>
      </c>
      <c r="C3066" s="45" t="s">
        <v>6724</v>
      </c>
      <c r="D3066" s="45" t="s">
        <v>6725</v>
      </c>
      <c r="E3066" s="45" t="s">
        <v>6745</v>
      </c>
      <c r="F3066" s="45" t="s">
        <v>584</v>
      </c>
      <c r="G3066" s="237">
        <f t="shared" si="47"/>
        <v>0</v>
      </c>
    </row>
    <row r="3067" spans="1:7">
      <c r="A3067" s="45" t="s">
        <v>2026</v>
      </c>
      <c r="B3067" s="45" t="s">
        <v>6551</v>
      </c>
      <c r="C3067" s="45" t="s">
        <v>6724</v>
      </c>
      <c r="D3067" s="45" t="s">
        <v>6725</v>
      </c>
      <c r="E3067" s="45" t="s">
        <v>6746</v>
      </c>
      <c r="F3067" s="45" t="s">
        <v>584</v>
      </c>
      <c r="G3067" s="237">
        <f t="shared" si="47"/>
        <v>0</v>
      </c>
    </row>
    <row r="3068" spans="1:7">
      <c r="A3068" s="45" t="s">
        <v>6747</v>
      </c>
      <c r="B3068" s="45" t="s">
        <v>6551</v>
      </c>
      <c r="C3068" s="45" t="s">
        <v>6724</v>
      </c>
      <c r="D3068" s="45" t="s">
        <v>6725</v>
      </c>
      <c r="E3068" s="45" t="s">
        <v>6748</v>
      </c>
      <c r="F3068" s="45" t="s">
        <v>584</v>
      </c>
      <c r="G3068" s="237">
        <f t="shared" si="47"/>
        <v>0</v>
      </c>
    </row>
    <row r="3069" spans="1:7">
      <c r="A3069" s="45" t="s">
        <v>6749</v>
      </c>
      <c r="B3069" s="45" t="s">
        <v>6551</v>
      </c>
      <c r="C3069" s="45" t="s">
        <v>6724</v>
      </c>
      <c r="D3069" s="45" t="s">
        <v>6725</v>
      </c>
      <c r="E3069" s="45" t="s">
        <v>6750</v>
      </c>
      <c r="F3069" s="45" t="s">
        <v>584</v>
      </c>
      <c r="G3069" s="237">
        <f t="shared" si="47"/>
        <v>0</v>
      </c>
    </row>
    <row r="3070" spans="1:7">
      <c r="A3070" s="45" t="s">
        <v>6751</v>
      </c>
      <c r="B3070" s="45" t="s">
        <v>6551</v>
      </c>
      <c r="C3070" s="45" t="s">
        <v>6724</v>
      </c>
      <c r="D3070" s="45" t="s">
        <v>6725</v>
      </c>
      <c r="E3070" s="45" t="s">
        <v>6752</v>
      </c>
      <c r="F3070" s="45" t="s">
        <v>584</v>
      </c>
      <c r="G3070" s="237">
        <f t="shared" si="47"/>
        <v>0</v>
      </c>
    </row>
    <row r="3071" spans="1:7">
      <c r="A3071" s="45" t="s">
        <v>6753</v>
      </c>
      <c r="B3071" s="45" t="s">
        <v>6551</v>
      </c>
      <c r="C3071" s="45" t="s">
        <v>6724</v>
      </c>
      <c r="D3071" s="45" t="s">
        <v>6725</v>
      </c>
      <c r="E3071" s="45" t="s">
        <v>6754</v>
      </c>
      <c r="F3071" s="45" t="s">
        <v>584</v>
      </c>
      <c r="G3071" s="237">
        <f t="shared" si="47"/>
        <v>0</v>
      </c>
    </row>
    <row r="3072" spans="1:7">
      <c r="A3072" s="45" t="s">
        <v>6755</v>
      </c>
      <c r="B3072" s="45" t="s">
        <v>6551</v>
      </c>
      <c r="C3072" s="45" t="s">
        <v>6724</v>
      </c>
      <c r="D3072" s="45" t="s">
        <v>6725</v>
      </c>
      <c r="E3072" s="45" t="s">
        <v>6756</v>
      </c>
      <c r="F3072" s="45" t="s">
        <v>584</v>
      </c>
      <c r="G3072" s="237">
        <f t="shared" si="47"/>
        <v>0</v>
      </c>
    </row>
    <row r="3073" spans="1:7">
      <c r="A3073" s="45" t="s">
        <v>6757</v>
      </c>
      <c r="B3073" s="45" t="s">
        <v>6551</v>
      </c>
      <c r="C3073" s="45" t="s">
        <v>6724</v>
      </c>
      <c r="D3073" s="45" t="s">
        <v>6725</v>
      </c>
      <c r="E3073" s="45" t="s">
        <v>6758</v>
      </c>
      <c r="F3073" s="45" t="s">
        <v>584</v>
      </c>
      <c r="G3073" s="237">
        <f t="shared" si="47"/>
        <v>0</v>
      </c>
    </row>
    <row r="3074" spans="1:7">
      <c r="A3074" s="45" t="s">
        <v>6759</v>
      </c>
      <c r="B3074" s="45" t="s">
        <v>6551</v>
      </c>
      <c r="C3074" s="45" t="s">
        <v>6724</v>
      </c>
      <c r="D3074" s="45" t="s">
        <v>6725</v>
      </c>
      <c r="E3074" s="45" t="s">
        <v>6760</v>
      </c>
      <c r="F3074" s="45" t="s">
        <v>584</v>
      </c>
      <c r="G3074" s="237">
        <f t="shared" ref="G3074:G3137" si="48">IF(ISNA(MATCH(E3074,List04_oktmo_np_range,0)),0,1)</f>
        <v>0</v>
      </c>
    </row>
    <row r="3075" spans="1:7">
      <c r="A3075" s="45" t="s">
        <v>6761</v>
      </c>
      <c r="B3075" s="45" t="s">
        <v>6551</v>
      </c>
      <c r="C3075" s="45" t="s">
        <v>6724</v>
      </c>
      <c r="D3075" s="45" t="s">
        <v>6725</v>
      </c>
      <c r="E3075" s="45" t="s">
        <v>6762</v>
      </c>
      <c r="F3075" s="45" t="s">
        <v>584</v>
      </c>
      <c r="G3075" s="237">
        <f t="shared" si="48"/>
        <v>0</v>
      </c>
    </row>
    <row r="3076" spans="1:7">
      <c r="A3076" s="45" t="s">
        <v>6763</v>
      </c>
      <c r="B3076" s="45" t="s">
        <v>6551</v>
      </c>
      <c r="C3076" s="45" t="s">
        <v>6724</v>
      </c>
      <c r="D3076" s="45" t="s">
        <v>6725</v>
      </c>
      <c r="E3076" s="45" t="s">
        <v>6764</v>
      </c>
      <c r="F3076" s="45" t="s">
        <v>584</v>
      </c>
      <c r="G3076" s="237">
        <f t="shared" si="48"/>
        <v>0</v>
      </c>
    </row>
    <row r="3077" spans="1:7">
      <c r="A3077" s="45" t="s">
        <v>6765</v>
      </c>
      <c r="B3077" s="45" t="s">
        <v>6551</v>
      </c>
      <c r="C3077" s="45" t="s">
        <v>6724</v>
      </c>
      <c r="D3077" s="45" t="s">
        <v>6725</v>
      </c>
      <c r="E3077" s="45" t="s">
        <v>6766</v>
      </c>
      <c r="F3077" s="45" t="s">
        <v>584</v>
      </c>
      <c r="G3077" s="237">
        <f t="shared" si="48"/>
        <v>0</v>
      </c>
    </row>
    <row r="3078" spans="1:7">
      <c r="A3078" s="45" t="s">
        <v>1276</v>
      </c>
      <c r="B3078" s="45" t="s">
        <v>6551</v>
      </c>
      <c r="C3078" s="45" t="s">
        <v>6724</v>
      </c>
      <c r="D3078" s="45" t="s">
        <v>6725</v>
      </c>
      <c r="E3078" s="45" t="s">
        <v>6767</v>
      </c>
      <c r="F3078" s="45" t="s">
        <v>584</v>
      </c>
      <c r="G3078" s="237">
        <f t="shared" si="48"/>
        <v>0</v>
      </c>
    </row>
    <row r="3079" spans="1:7">
      <c r="A3079" s="45" t="s">
        <v>4069</v>
      </c>
      <c r="B3079" s="45" t="s">
        <v>6551</v>
      </c>
      <c r="C3079" s="45" t="s">
        <v>6724</v>
      </c>
      <c r="D3079" s="45" t="s">
        <v>6725</v>
      </c>
      <c r="E3079" s="45" t="s">
        <v>6768</v>
      </c>
      <c r="F3079" s="45" t="s">
        <v>627</v>
      </c>
      <c r="G3079" s="237">
        <f t="shared" si="48"/>
        <v>0</v>
      </c>
    </row>
    <row r="3080" spans="1:7">
      <c r="A3080" s="45" t="s">
        <v>6769</v>
      </c>
      <c r="B3080" s="45" t="s">
        <v>6551</v>
      </c>
      <c r="C3080" s="45" t="s">
        <v>6724</v>
      </c>
      <c r="D3080" s="45" t="s">
        <v>6725</v>
      </c>
      <c r="E3080" s="45" t="s">
        <v>6770</v>
      </c>
      <c r="F3080" s="45" t="s">
        <v>627</v>
      </c>
      <c r="G3080" s="237">
        <f t="shared" si="48"/>
        <v>0</v>
      </c>
    </row>
    <row r="3081" spans="1:7">
      <c r="A3081" s="45" t="s">
        <v>6771</v>
      </c>
      <c r="B3081" s="45" t="s">
        <v>6551</v>
      </c>
      <c r="C3081" s="45" t="s">
        <v>6724</v>
      </c>
      <c r="D3081" s="45" t="s">
        <v>6725</v>
      </c>
      <c r="E3081" s="45" t="s">
        <v>6772</v>
      </c>
      <c r="F3081" s="45" t="s">
        <v>633</v>
      </c>
      <c r="G3081" s="237">
        <f t="shared" si="48"/>
        <v>0</v>
      </c>
    </row>
    <row r="3082" spans="1:7">
      <c r="A3082" s="45" t="s">
        <v>6387</v>
      </c>
      <c r="B3082" s="45" t="s">
        <v>6551</v>
      </c>
      <c r="C3082" s="45" t="s">
        <v>6773</v>
      </c>
      <c r="D3082" s="45" t="s">
        <v>6774</v>
      </c>
      <c r="E3082" s="45" t="s">
        <v>6775</v>
      </c>
      <c r="F3082" s="45" t="s">
        <v>584</v>
      </c>
      <c r="G3082" s="237">
        <f t="shared" si="48"/>
        <v>0</v>
      </c>
    </row>
    <row r="3083" spans="1:7">
      <c r="A3083" s="45" t="s">
        <v>6776</v>
      </c>
      <c r="B3083" s="45" t="s">
        <v>6551</v>
      </c>
      <c r="C3083" s="45" t="s">
        <v>6773</v>
      </c>
      <c r="D3083" s="45" t="s">
        <v>6774</v>
      </c>
      <c r="E3083" s="45" t="s">
        <v>6777</v>
      </c>
      <c r="F3083" s="45" t="s">
        <v>584</v>
      </c>
      <c r="G3083" s="237">
        <f t="shared" si="48"/>
        <v>0</v>
      </c>
    </row>
    <row r="3084" spans="1:7">
      <c r="A3084" s="45" t="s">
        <v>6778</v>
      </c>
      <c r="B3084" s="45" t="s">
        <v>6551</v>
      </c>
      <c r="C3084" s="45" t="s">
        <v>6773</v>
      </c>
      <c r="D3084" s="45" t="s">
        <v>6774</v>
      </c>
      <c r="E3084" s="45" t="s">
        <v>6779</v>
      </c>
      <c r="F3084" s="45" t="s">
        <v>584</v>
      </c>
      <c r="G3084" s="237">
        <f t="shared" si="48"/>
        <v>0</v>
      </c>
    </row>
    <row r="3085" spans="1:7">
      <c r="A3085" s="45" t="s">
        <v>6780</v>
      </c>
      <c r="B3085" s="45" t="s">
        <v>6551</v>
      </c>
      <c r="C3085" s="45" t="s">
        <v>6773</v>
      </c>
      <c r="D3085" s="45" t="s">
        <v>6774</v>
      </c>
      <c r="E3085" s="45" t="s">
        <v>6781</v>
      </c>
      <c r="F3085" s="45" t="s">
        <v>584</v>
      </c>
      <c r="G3085" s="237">
        <f t="shared" si="48"/>
        <v>0</v>
      </c>
    </row>
    <row r="3086" spans="1:7">
      <c r="A3086" s="45" t="s">
        <v>6782</v>
      </c>
      <c r="B3086" s="45" t="s">
        <v>6551</v>
      </c>
      <c r="C3086" s="45" t="s">
        <v>6773</v>
      </c>
      <c r="D3086" s="45" t="s">
        <v>6774</v>
      </c>
      <c r="E3086" s="45" t="s">
        <v>6783</v>
      </c>
      <c r="F3086" s="45" t="s">
        <v>584</v>
      </c>
      <c r="G3086" s="237">
        <f t="shared" si="48"/>
        <v>0</v>
      </c>
    </row>
    <row r="3087" spans="1:7">
      <c r="A3087" s="45" t="s">
        <v>6784</v>
      </c>
      <c r="B3087" s="45" t="s">
        <v>6551</v>
      </c>
      <c r="C3087" s="45" t="s">
        <v>6773</v>
      </c>
      <c r="D3087" s="45" t="s">
        <v>6774</v>
      </c>
      <c r="E3087" s="45" t="s">
        <v>6785</v>
      </c>
      <c r="F3087" s="45" t="s">
        <v>584</v>
      </c>
      <c r="G3087" s="237">
        <f t="shared" si="48"/>
        <v>0</v>
      </c>
    </row>
    <row r="3088" spans="1:7">
      <c r="A3088" s="45" t="s">
        <v>6786</v>
      </c>
      <c r="B3088" s="45" t="s">
        <v>6551</v>
      </c>
      <c r="C3088" s="45" t="s">
        <v>6773</v>
      </c>
      <c r="D3088" s="45" t="s">
        <v>6774</v>
      </c>
      <c r="E3088" s="45" t="s">
        <v>6787</v>
      </c>
      <c r="F3088" s="45" t="s">
        <v>584</v>
      </c>
      <c r="G3088" s="237">
        <f t="shared" si="48"/>
        <v>0</v>
      </c>
    </row>
    <row r="3089" spans="1:7">
      <c r="A3089" s="45" t="s">
        <v>6788</v>
      </c>
      <c r="B3089" s="45" t="s">
        <v>6551</v>
      </c>
      <c r="C3089" s="45" t="s">
        <v>6773</v>
      </c>
      <c r="D3089" s="45" t="s">
        <v>6774</v>
      </c>
      <c r="E3089" s="45" t="s">
        <v>6789</v>
      </c>
      <c r="F3089" s="45" t="s">
        <v>584</v>
      </c>
      <c r="G3089" s="237">
        <f t="shared" si="48"/>
        <v>0</v>
      </c>
    </row>
    <row r="3090" spans="1:7">
      <c r="A3090" s="45" t="s">
        <v>6790</v>
      </c>
      <c r="B3090" s="45" t="s">
        <v>6551</v>
      </c>
      <c r="C3090" s="45" t="s">
        <v>6773</v>
      </c>
      <c r="D3090" s="45" t="s">
        <v>6774</v>
      </c>
      <c r="E3090" s="45" t="s">
        <v>6791</v>
      </c>
      <c r="F3090" s="45" t="s">
        <v>584</v>
      </c>
      <c r="G3090" s="237">
        <f t="shared" si="48"/>
        <v>0</v>
      </c>
    </row>
    <row r="3091" spans="1:7">
      <c r="A3091" s="45" t="s">
        <v>6792</v>
      </c>
      <c r="B3091" s="45" t="s">
        <v>6551</v>
      </c>
      <c r="C3091" s="45" t="s">
        <v>6773</v>
      </c>
      <c r="D3091" s="45" t="s">
        <v>6774</v>
      </c>
      <c r="E3091" s="45" t="s">
        <v>6793</v>
      </c>
      <c r="F3091" s="45" t="s">
        <v>584</v>
      </c>
      <c r="G3091" s="237">
        <f t="shared" si="48"/>
        <v>0</v>
      </c>
    </row>
    <row r="3092" spans="1:7">
      <c r="A3092" s="45" t="s">
        <v>6794</v>
      </c>
      <c r="B3092" s="45" t="s">
        <v>6551</v>
      </c>
      <c r="C3092" s="45" t="s">
        <v>6773</v>
      </c>
      <c r="D3092" s="45" t="s">
        <v>6774</v>
      </c>
      <c r="E3092" s="45" t="s">
        <v>6795</v>
      </c>
      <c r="F3092" s="45" t="s">
        <v>627</v>
      </c>
      <c r="G3092" s="237">
        <f t="shared" si="48"/>
        <v>0</v>
      </c>
    </row>
    <row r="3093" spans="1:7">
      <c r="A3093" s="45" t="s">
        <v>6796</v>
      </c>
      <c r="B3093" s="45" t="s">
        <v>6551</v>
      </c>
      <c r="C3093" s="45" t="s">
        <v>6773</v>
      </c>
      <c r="D3093" s="45" t="s">
        <v>6774</v>
      </c>
      <c r="E3093" s="45" t="s">
        <v>6797</v>
      </c>
      <c r="F3093" s="45" t="s">
        <v>627</v>
      </c>
      <c r="G3093" s="237">
        <f t="shared" si="48"/>
        <v>0</v>
      </c>
    </row>
    <row r="3094" spans="1:7">
      <c r="A3094" s="45" t="s">
        <v>6798</v>
      </c>
      <c r="B3094" s="45" t="s">
        <v>6551</v>
      </c>
      <c r="C3094" s="45" t="s">
        <v>6773</v>
      </c>
      <c r="D3094" s="45" t="s">
        <v>6774</v>
      </c>
      <c r="E3094" s="45" t="s">
        <v>6799</v>
      </c>
      <c r="F3094" s="45" t="s">
        <v>627</v>
      </c>
      <c r="G3094" s="237">
        <f t="shared" si="48"/>
        <v>0</v>
      </c>
    </row>
    <row r="3095" spans="1:7">
      <c r="A3095" s="45" t="s">
        <v>6800</v>
      </c>
      <c r="B3095" s="45" t="s">
        <v>6551</v>
      </c>
      <c r="C3095" s="45" t="s">
        <v>6773</v>
      </c>
      <c r="D3095" s="45" t="s">
        <v>6774</v>
      </c>
      <c r="E3095" s="45" t="s">
        <v>6801</v>
      </c>
      <c r="F3095" s="45" t="s">
        <v>627</v>
      </c>
      <c r="G3095" s="237">
        <f t="shared" si="48"/>
        <v>0</v>
      </c>
    </row>
    <row r="3096" spans="1:7">
      <c r="A3096" s="45" t="s">
        <v>6802</v>
      </c>
      <c r="B3096" s="45" t="s">
        <v>6551</v>
      </c>
      <c r="C3096" s="45" t="s">
        <v>6773</v>
      </c>
      <c r="D3096" s="45" t="s">
        <v>6774</v>
      </c>
      <c r="E3096" s="45" t="s">
        <v>6803</v>
      </c>
      <c r="F3096" s="45" t="s">
        <v>627</v>
      </c>
      <c r="G3096" s="237">
        <f t="shared" si="48"/>
        <v>0</v>
      </c>
    </row>
    <row r="3097" spans="1:7">
      <c r="A3097" s="45" t="s">
        <v>6804</v>
      </c>
      <c r="B3097" s="45" t="s">
        <v>6551</v>
      </c>
      <c r="C3097" s="45" t="s">
        <v>6773</v>
      </c>
      <c r="D3097" s="45" t="s">
        <v>6774</v>
      </c>
      <c r="E3097" s="45" t="s">
        <v>6805</v>
      </c>
      <c r="F3097" s="45" t="s">
        <v>627</v>
      </c>
      <c r="G3097" s="237">
        <f t="shared" si="48"/>
        <v>0</v>
      </c>
    </row>
    <row r="3098" spans="1:7">
      <c r="A3098" s="45" t="s">
        <v>6806</v>
      </c>
      <c r="B3098" s="45" t="s">
        <v>6551</v>
      </c>
      <c r="C3098" s="45" t="s">
        <v>6773</v>
      </c>
      <c r="D3098" s="45" t="s">
        <v>6774</v>
      </c>
      <c r="E3098" s="45" t="s">
        <v>6807</v>
      </c>
      <c r="F3098" s="45" t="s">
        <v>633</v>
      </c>
      <c r="G3098" s="237">
        <f t="shared" si="48"/>
        <v>0</v>
      </c>
    </row>
    <row r="3099" spans="1:7">
      <c r="A3099" s="45" t="s">
        <v>6808</v>
      </c>
      <c r="B3099" s="45" t="s">
        <v>6551</v>
      </c>
      <c r="C3099" s="45" t="s">
        <v>6773</v>
      </c>
      <c r="D3099" s="45" t="s">
        <v>6774</v>
      </c>
      <c r="E3099" s="45" t="s">
        <v>6809</v>
      </c>
      <c r="F3099" s="45" t="s">
        <v>633</v>
      </c>
      <c r="G3099" s="237">
        <f t="shared" si="48"/>
        <v>0</v>
      </c>
    </row>
    <row r="3100" spans="1:7">
      <c r="A3100" s="45" t="s">
        <v>2014</v>
      </c>
      <c r="B3100" s="45" t="s">
        <v>6551</v>
      </c>
      <c r="C3100" s="45" t="s">
        <v>2004</v>
      </c>
      <c r="D3100" s="45" t="s">
        <v>6810</v>
      </c>
      <c r="E3100" s="45" t="s">
        <v>6811</v>
      </c>
      <c r="F3100" s="45" t="s">
        <v>627</v>
      </c>
      <c r="G3100" s="237">
        <f t="shared" si="48"/>
        <v>0</v>
      </c>
    </row>
    <row r="3101" spans="1:7">
      <c r="A3101" s="45" t="s">
        <v>6814</v>
      </c>
      <c r="B3101" s="45" t="s">
        <v>6551</v>
      </c>
      <c r="C3101" s="45" t="s">
        <v>6812</v>
      </c>
      <c r="D3101" s="45" t="s">
        <v>6813</v>
      </c>
      <c r="E3101" s="45" t="s">
        <v>6815</v>
      </c>
      <c r="F3101" s="45" t="s">
        <v>584</v>
      </c>
      <c r="G3101" s="237">
        <f t="shared" si="48"/>
        <v>0</v>
      </c>
    </row>
    <row r="3102" spans="1:7">
      <c r="A3102" s="45" t="s">
        <v>6816</v>
      </c>
      <c r="B3102" s="45" t="s">
        <v>6551</v>
      </c>
      <c r="C3102" s="45" t="s">
        <v>6812</v>
      </c>
      <c r="D3102" s="45" t="s">
        <v>6813</v>
      </c>
      <c r="E3102" s="45" t="s">
        <v>6817</v>
      </c>
      <c r="F3102" s="45" t="s">
        <v>584</v>
      </c>
      <c r="G3102" s="237">
        <f t="shared" si="48"/>
        <v>0</v>
      </c>
    </row>
    <row r="3103" spans="1:7">
      <c r="A3103" s="45" t="s">
        <v>6818</v>
      </c>
      <c r="B3103" s="45" t="s">
        <v>6551</v>
      </c>
      <c r="C3103" s="45" t="s">
        <v>6812</v>
      </c>
      <c r="D3103" s="45" t="s">
        <v>6813</v>
      </c>
      <c r="E3103" s="45" t="s">
        <v>6819</v>
      </c>
      <c r="F3103" s="45" t="s">
        <v>584</v>
      </c>
      <c r="G3103" s="237">
        <f t="shared" si="48"/>
        <v>0</v>
      </c>
    </row>
    <row r="3104" spans="1:7">
      <c r="A3104" s="45" t="s">
        <v>6820</v>
      </c>
      <c r="B3104" s="45" t="s">
        <v>6551</v>
      </c>
      <c r="C3104" s="45" t="s">
        <v>6812</v>
      </c>
      <c r="D3104" s="45" t="s">
        <v>6813</v>
      </c>
      <c r="E3104" s="45" t="s">
        <v>6821</v>
      </c>
      <c r="F3104" s="45" t="s">
        <v>584</v>
      </c>
      <c r="G3104" s="237">
        <f t="shared" si="48"/>
        <v>0</v>
      </c>
    </row>
    <row r="3105" spans="1:7">
      <c r="A3105" s="45" t="s">
        <v>6822</v>
      </c>
      <c r="B3105" s="45" t="s">
        <v>6551</v>
      </c>
      <c r="C3105" s="45" t="s">
        <v>6812</v>
      </c>
      <c r="D3105" s="45" t="s">
        <v>6813</v>
      </c>
      <c r="E3105" s="45" t="s">
        <v>6823</v>
      </c>
      <c r="F3105" s="45" t="s">
        <v>584</v>
      </c>
      <c r="G3105" s="237">
        <f t="shared" si="48"/>
        <v>0</v>
      </c>
    </row>
    <row r="3106" spans="1:7">
      <c r="A3106" s="45" t="s">
        <v>6824</v>
      </c>
      <c r="B3106" s="45" t="s">
        <v>6551</v>
      </c>
      <c r="C3106" s="45" t="s">
        <v>6812</v>
      </c>
      <c r="D3106" s="45" t="s">
        <v>6813</v>
      </c>
      <c r="E3106" s="45" t="s">
        <v>6825</v>
      </c>
      <c r="F3106" s="45" t="s">
        <v>584</v>
      </c>
      <c r="G3106" s="237">
        <f t="shared" si="48"/>
        <v>0</v>
      </c>
    </row>
    <row r="3107" spans="1:7">
      <c r="A3107" s="45" t="s">
        <v>6826</v>
      </c>
      <c r="B3107" s="45" t="s">
        <v>6551</v>
      </c>
      <c r="C3107" s="45" t="s">
        <v>6812</v>
      </c>
      <c r="D3107" s="45" t="s">
        <v>6813</v>
      </c>
      <c r="E3107" s="45" t="s">
        <v>6827</v>
      </c>
      <c r="F3107" s="45" t="s">
        <v>584</v>
      </c>
      <c r="G3107" s="237">
        <f t="shared" si="48"/>
        <v>0</v>
      </c>
    </row>
    <row r="3108" spans="1:7">
      <c r="A3108" s="45" t="s">
        <v>3467</v>
      </c>
      <c r="B3108" s="45" t="s">
        <v>6551</v>
      </c>
      <c r="C3108" s="45" t="s">
        <v>6812</v>
      </c>
      <c r="D3108" s="45" t="s">
        <v>6813</v>
      </c>
      <c r="E3108" s="45" t="s">
        <v>6828</v>
      </c>
      <c r="F3108" s="45" t="s">
        <v>584</v>
      </c>
      <c r="G3108" s="237">
        <f t="shared" si="48"/>
        <v>0</v>
      </c>
    </row>
    <row r="3109" spans="1:7">
      <c r="A3109" s="45" t="s">
        <v>6829</v>
      </c>
      <c r="B3109" s="45" t="s">
        <v>6551</v>
      </c>
      <c r="C3109" s="45" t="s">
        <v>6812</v>
      </c>
      <c r="D3109" s="45" t="s">
        <v>6813</v>
      </c>
      <c r="E3109" s="45" t="s">
        <v>6830</v>
      </c>
      <c r="F3109" s="45" t="s">
        <v>584</v>
      </c>
      <c r="G3109" s="237">
        <f t="shared" si="48"/>
        <v>0</v>
      </c>
    </row>
    <row r="3110" spans="1:7">
      <c r="A3110" s="45" t="s">
        <v>6831</v>
      </c>
      <c r="B3110" s="45" t="s">
        <v>6551</v>
      </c>
      <c r="C3110" s="45" t="s">
        <v>6812</v>
      </c>
      <c r="D3110" s="45" t="s">
        <v>6813</v>
      </c>
      <c r="E3110" s="45" t="s">
        <v>6832</v>
      </c>
      <c r="F3110" s="45" t="s">
        <v>584</v>
      </c>
      <c r="G3110" s="237">
        <f t="shared" si="48"/>
        <v>0</v>
      </c>
    </row>
    <row r="3111" spans="1:7">
      <c r="A3111" s="45" t="s">
        <v>6833</v>
      </c>
      <c r="B3111" s="45" t="s">
        <v>6551</v>
      </c>
      <c r="C3111" s="45" t="s">
        <v>6812</v>
      </c>
      <c r="D3111" s="45" t="s">
        <v>6813</v>
      </c>
      <c r="E3111" s="45" t="s">
        <v>6834</v>
      </c>
      <c r="F3111" s="45" t="s">
        <v>584</v>
      </c>
      <c r="G3111" s="237">
        <f t="shared" si="48"/>
        <v>0</v>
      </c>
    </row>
    <row r="3112" spans="1:7">
      <c r="A3112" s="45" t="s">
        <v>2210</v>
      </c>
      <c r="B3112" s="45" t="s">
        <v>6551</v>
      </c>
      <c r="C3112" s="45" t="s">
        <v>6812</v>
      </c>
      <c r="D3112" s="45" t="s">
        <v>6813</v>
      </c>
      <c r="E3112" s="45" t="s">
        <v>6835</v>
      </c>
      <c r="F3112" s="45" t="s">
        <v>584</v>
      </c>
      <c r="G3112" s="237">
        <f t="shared" si="48"/>
        <v>0</v>
      </c>
    </row>
    <row r="3113" spans="1:7">
      <c r="A3113" s="45" t="s">
        <v>1204</v>
      </c>
      <c r="B3113" s="45" t="s">
        <v>6551</v>
      </c>
      <c r="C3113" s="45" t="s">
        <v>6812</v>
      </c>
      <c r="D3113" s="45" t="s">
        <v>6813</v>
      </c>
      <c r="E3113" s="45" t="s">
        <v>6836</v>
      </c>
      <c r="F3113" s="45" t="s">
        <v>584</v>
      </c>
      <c r="G3113" s="237">
        <f t="shared" si="48"/>
        <v>0</v>
      </c>
    </row>
    <row r="3114" spans="1:7">
      <c r="A3114" s="45" t="s">
        <v>6837</v>
      </c>
      <c r="B3114" s="45" t="s">
        <v>6551</v>
      </c>
      <c r="C3114" s="45" t="s">
        <v>6812</v>
      </c>
      <c r="D3114" s="45" t="s">
        <v>6813</v>
      </c>
      <c r="E3114" s="45" t="s">
        <v>6838</v>
      </c>
      <c r="F3114" s="45" t="s">
        <v>584</v>
      </c>
      <c r="G3114" s="237">
        <f t="shared" si="48"/>
        <v>0</v>
      </c>
    </row>
    <row r="3115" spans="1:7">
      <c r="A3115" s="45" t="s">
        <v>6839</v>
      </c>
      <c r="B3115" s="45" t="s">
        <v>6551</v>
      </c>
      <c r="C3115" s="45" t="s">
        <v>6812</v>
      </c>
      <c r="D3115" s="45" t="s">
        <v>6813</v>
      </c>
      <c r="E3115" s="45" t="s">
        <v>6840</v>
      </c>
      <c r="F3115" s="45" t="s">
        <v>584</v>
      </c>
      <c r="G3115" s="237">
        <f t="shared" si="48"/>
        <v>0</v>
      </c>
    </row>
    <row r="3116" spans="1:7">
      <c r="A3116" s="45" t="s">
        <v>6841</v>
      </c>
      <c r="B3116" s="45" t="s">
        <v>6551</v>
      </c>
      <c r="C3116" s="45" t="s">
        <v>6812</v>
      </c>
      <c r="D3116" s="45" t="s">
        <v>6813</v>
      </c>
      <c r="E3116" s="45" t="s">
        <v>6842</v>
      </c>
      <c r="F3116" s="45" t="s">
        <v>584</v>
      </c>
      <c r="G3116" s="237">
        <f t="shared" si="48"/>
        <v>0</v>
      </c>
    </row>
    <row r="3117" spans="1:7">
      <c r="A3117" s="45" t="s">
        <v>6843</v>
      </c>
      <c r="B3117" s="45" t="s">
        <v>6551</v>
      </c>
      <c r="C3117" s="45" t="s">
        <v>6812</v>
      </c>
      <c r="D3117" s="45" t="s">
        <v>6813</v>
      </c>
      <c r="E3117" s="45" t="s">
        <v>6844</v>
      </c>
      <c r="F3117" s="45" t="s">
        <v>633</v>
      </c>
      <c r="G3117" s="237">
        <f t="shared" si="48"/>
        <v>0</v>
      </c>
    </row>
    <row r="3118" spans="1:7">
      <c r="A3118" s="45" t="s">
        <v>6847</v>
      </c>
      <c r="B3118" s="45" t="s">
        <v>6551</v>
      </c>
      <c r="C3118" s="45" t="s">
        <v>6845</v>
      </c>
      <c r="D3118" s="45" t="s">
        <v>6846</v>
      </c>
      <c r="E3118" s="45" t="s">
        <v>6848</v>
      </c>
      <c r="F3118" s="45" t="s">
        <v>584</v>
      </c>
      <c r="G3118" s="237">
        <f t="shared" si="48"/>
        <v>0</v>
      </c>
    </row>
    <row r="3119" spans="1:7">
      <c r="A3119" s="45" t="s">
        <v>3119</v>
      </c>
      <c r="B3119" s="45" t="s">
        <v>6551</v>
      </c>
      <c r="C3119" s="45" t="s">
        <v>6845</v>
      </c>
      <c r="D3119" s="45" t="s">
        <v>6846</v>
      </c>
      <c r="E3119" s="45" t="s">
        <v>6849</v>
      </c>
      <c r="F3119" s="45" t="s">
        <v>584</v>
      </c>
      <c r="G3119" s="237">
        <f t="shared" si="48"/>
        <v>0</v>
      </c>
    </row>
    <row r="3120" spans="1:7">
      <c r="A3120" s="45" t="s">
        <v>6850</v>
      </c>
      <c r="B3120" s="45" t="s">
        <v>6551</v>
      </c>
      <c r="C3120" s="45" t="s">
        <v>6845</v>
      </c>
      <c r="D3120" s="45" t="s">
        <v>6846</v>
      </c>
      <c r="E3120" s="45" t="s">
        <v>6851</v>
      </c>
      <c r="F3120" s="45" t="s">
        <v>584</v>
      </c>
      <c r="G3120" s="237">
        <f t="shared" si="48"/>
        <v>0</v>
      </c>
    </row>
    <row r="3121" spans="1:7">
      <c r="A3121" s="45" t="s">
        <v>2925</v>
      </c>
      <c r="B3121" s="45" t="s">
        <v>6551</v>
      </c>
      <c r="C3121" s="45" t="s">
        <v>6845</v>
      </c>
      <c r="D3121" s="45" t="s">
        <v>6846</v>
      </c>
      <c r="E3121" s="45" t="s">
        <v>6852</v>
      </c>
      <c r="F3121" s="45" t="s">
        <v>584</v>
      </c>
      <c r="G3121" s="237">
        <f t="shared" si="48"/>
        <v>0</v>
      </c>
    </row>
    <row r="3122" spans="1:7">
      <c r="A3122" s="45" t="s">
        <v>6853</v>
      </c>
      <c r="B3122" s="45" t="s">
        <v>6551</v>
      </c>
      <c r="C3122" s="45" t="s">
        <v>6845</v>
      </c>
      <c r="D3122" s="45" t="s">
        <v>6846</v>
      </c>
      <c r="E3122" s="45" t="s">
        <v>6854</v>
      </c>
      <c r="F3122" s="45" t="s">
        <v>584</v>
      </c>
      <c r="G3122" s="237">
        <f t="shared" si="48"/>
        <v>0</v>
      </c>
    </row>
    <row r="3123" spans="1:7">
      <c r="A3123" s="45" t="s">
        <v>6855</v>
      </c>
      <c r="B3123" s="45" t="s">
        <v>6551</v>
      </c>
      <c r="C3123" s="45" t="s">
        <v>6845</v>
      </c>
      <c r="D3123" s="45" t="s">
        <v>6846</v>
      </c>
      <c r="E3123" s="45" t="s">
        <v>6856</v>
      </c>
      <c r="F3123" s="45" t="s">
        <v>584</v>
      </c>
      <c r="G3123" s="237">
        <f t="shared" si="48"/>
        <v>0</v>
      </c>
    </row>
    <row r="3124" spans="1:7">
      <c r="A3124" s="45" t="s">
        <v>6857</v>
      </c>
      <c r="B3124" s="45" t="s">
        <v>6551</v>
      </c>
      <c r="C3124" s="45" t="s">
        <v>6845</v>
      </c>
      <c r="D3124" s="45" t="s">
        <v>6846</v>
      </c>
      <c r="E3124" s="45" t="s">
        <v>6858</v>
      </c>
      <c r="F3124" s="45" t="s">
        <v>584</v>
      </c>
      <c r="G3124" s="237">
        <f t="shared" si="48"/>
        <v>0</v>
      </c>
    </row>
    <row r="3125" spans="1:7">
      <c r="A3125" s="45" t="s">
        <v>6859</v>
      </c>
      <c r="B3125" s="45" t="s">
        <v>6551</v>
      </c>
      <c r="C3125" s="45" t="s">
        <v>6845</v>
      </c>
      <c r="D3125" s="45" t="s">
        <v>6846</v>
      </c>
      <c r="E3125" s="45" t="s">
        <v>6860</v>
      </c>
      <c r="F3125" s="45" t="s">
        <v>584</v>
      </c>
      <c r="G3125" s="237">
        <f t="shared" si="48"/>
        <v>0</v>
      </c>
    </row>
    <row r="3126" spans="1:7">
      <c r="A3126" s="45" t="s">
        <v>1446</v>
      </c>
      <c r="B3126" s="45" t="s">
        <v>6551</v>
      </c>
      <c r="C3126" s="45" t="s">
        <v>6845</v>
      </c>
      <c r="D3126" s="45" t="s">
        <v>6846</v>
      </c>
      <c r="E3126" s="45" t="s">
        <v>6861</v>
      </c>
      <c r="F3126" s="45" t="s">
        <v>584</v>
      </c>
      <c r="G3126" s="237">
        <f t="shared" si="48"/>
        <v>0</v>
      </c>
    </row>
    <row r="3127" spans="1:7">
      <c r="A3127" s="45" t="s">
        <v>6862</v>
      </c>
      <c r="B3127" s="45" t="s">
        <v>6551</v>
      </c>
      <c r="C3127" s="45" t="s">
        <v>6845</v>
      </c>
      <c r="D3127" s="45" t="s">
        <v>6846</v>
      </c>
      <c r="E3127" s="45" t="s">
        <v>6863</v>
      </c>
      <c r="F3127" s="45" t="s">
        <v>584</v>
      </c>
      <c r="G3127" s="237">
        <f t="shared" si="48"/>
        <v>0</v>
      </c>
    </row>
    <row r="3128" spans="1:7">
      <c r="A3128" s="45" t="s">
        <v>6864</v>
      </c>
      <c r="B3128" s="45" t="s">
        <v>6551</v>
      </c>
      <c r="C3128" s="45" t="s">
        <v>6845</v>
      </c>
      <c r="D3128" s="45" t="s">
        <v>6846</v>
      </c>
      <c r="E3128" s="45" t="s">
        <v>6865</v>
      </c>
      <c r="F3128" s="45" t="s">
        <v>584</v>
      </c>
      <c r="G3128" s="237">
        <f t="shared" si="48"/>
        <v>0</v>
      </c>
    </row>
    <row r="3129" spans="1:7">
      <c r="A3129" s="45" t="s">
        <v>6868</v>
      </c>
      <c r="B3129" s="45" t="s">
        <v>6551</v>
      </c>
      <c r="C3129" s="45" t="s">
        <v>6866</v>
      </c>
      <c r="D3129" s="45" t="s">
        <v>6867</v>
      </c>
      <c r="E3129" s="45" t="s">
        <v>6869</v>
      </c>
      <c r="F3129" s="45" t="s">
        <v>584</v>
      </c>
      <c r="G3129" s="237">
        <f t="shared" si="48"/>
        <v>0</v>
      </c>
    </row>
    <row r="3130" spans="1:7">
      <c r="A3130" s="45" t="s">
        <v>6870</v>
      </c>
      <c r="B3130" s="45" t="s">
        <v>6551</v>
      </c>
      <c r="C3130" s="45" t="s">
        <v>6866</v>
      </c>
      <c r="D3130" s="45" t="s">
        <v>6867</v>
      </c>
      <c r="E3130" s="45" t="s">
        <v>6871</v>
      </c>
      <c r="F3130" s="45" t="s">
        <v>584</v>
      </c>
      <c r="G3130" s="237">
        <f t="shared" si="48"/>
        <v>0</v>
      </c>
    </row>
    <row r="3131" spans="1:7">
      <c r="A3131" s="45" t="s">
        <v>3040</v>
      </c>
      <c r="B3131" s="45" t="s">
        <v>6551</v>
      </c>
      <c r="C3131" s="45" t="s">
        <v>6866</v>
      </c>
      <c r="D3131" s="45" t="s">
        <v>6867</v>
      </c>
      <c r="E3131" s="45" t="s">
        <v>6872</v>
      </c>
      <c r="F3131" s="45" t="s">
        <v>584</v>
      </c>
      <c r="G3131" s="237">
        <f t="shared" si="48"/>
        <v>0</v>
      </c>
    </row>
    <row r="3132" spans="1:7">
      <c r="A3132" s="45" t="s">
        <v>6873</v>
      </c>
      <c r="B3132" s="45" t="s">
        <v>6551</v>
      </c>
      <c r="C3132" s="45" t="s">
        <v>6866</v>
      </c>
      <c r="D3132" s="45" t="s">
        <v>6867</v>
      </c>
      <c r="E3132" s="45" t="s">
        <v>6874</v>
      </c>
      <c r="F3132" s="45" t="s">
        <v>584</v>
      </c>
      <c r="G3132" s="237">
        <f t="shared" si="48"/>
        <v>0</v>
      </c>
    </row>
    <row r="3133" spans="1:7">
      <c r="A3133" s="45" t="s">
        <v>6875</v>
      </c>
      <c r="B3133" s="45" t="s">
        <v>6551</v>
      </c>
      <c r="C3133" s="45" t="s">
        <v>6866</v>
      </c>
      <c r="D3133" s="45" t="s">
        <v>6867</v>
      </c>
      <c r="E3133" s="45" t="s">
        <v>6876</v>
      </c>
      <c r="F3133" s="45" t="s">
        <v>584</v>
      </c>
      <c r="G3133" s="237">
        <f t="shared" si="48"/>
        <v>0</v>
      </c>
    </row>
    <row r="3134" spans="1:7">
      <c r="A3134" s="45" t="s">
        <v>5406</v>
      </c>
      <c r="B3134" s="45" t="s">
        <v>6551</v>
      </c>
      <c r="C3134" s="45" t="s">
        <v>6866</v>
      </c>
      <c r="D3134" s="45" t="s">
        <v>6867</v>
      </c>
      <c r="E3134" s="45" t="s">
        <v>6877</v>
      </c>
      <c r="F3134" s="45" t="s">
        <v>584</v>
      </c>
      <c r="G3134" s="237">
        <f t="shared" si="48"/>
        <v>0</v>
      </c>
    </row>
    <row r="3135" spans="1:7">
      <c r="A3135" s="45" t="s">
        <v>6878</v>
      </c>
      <c r="B3135" s="45" t="s">
        <v>6551</v>
      </c>
      <c r="C3135" s="45" t="s">
        <v>6866</v>
      </c>
      <c r="D3135" s="45" t="s">
        <v>6867</v>
      </c>
      <c r="E3135" s="45" t="s">
        <v>6879</v>
      </c>
      <c r="F3135" s="45" t="s">
        <v>584</v>
      </c>
      <c r="G3135" s="237">
        <f t="shared" si="48"/>
        <v>0</v>
      </c>
    </row>
    <row r="3136" spans="1:7">
      <c r="A3136" s="45" t="s">
        <v>6880</v>
      </c>
      <c r="B3136" s="45" t="s">
        <v>6551</v>
      </c>
      <c r="C3136" s="45" t="s">
        <v>6866</v>
      </c>
      <c r="D3136" s="45" t="s">
        <v>6867</v>
      </c>
      <c r="E3136" s="45" t="s">
        <v>6881</v>
      </c>
      <c r="F3136" s="45" t="s">
        <v>584</v>
      </c>
      <c r="G3136" s="237">
        <f t="shared" si="48"/>
        <v>0</v>
      </c>
    </row>
    <row r="3137" spans="1:7">
      <c r="A3137" s="45" t="s">
        <v>6882</v>
      </c>
      <c r="B3137" s="45" t="s">
        <v>6551</v>
      </c>
      <c r="C3137" s="45" t="s">
        <v>6866</v>
      </c>
      <c r="D3137" s="45" t="s">
        <v>6867</v>
      </c>
      <c r="E3137" s="45" t="s">
        <v>6883</v>
      </c>
      <c r="F3137" s="45" t="s">
        <v>584</v>
      </c>
      <c r="G3137" s="237">
        <f t="shared" si="48"/>
        <v>0</v>
      </c>
    </row>
    <row r="3138" spans="1:7">
      <c r="A3138" s="45" t="s">
        <v>6884</v>
      </c>
      <c r="B3138" s="45" t="s">
        <v>6551</v>
      </c>
      <c r="C3138" s="45" t="s">
        <v>6866</v>
      </c>
      <c r="D3138" s="45" t="s">
        <v>6867</v>
      </c>
      <c r="E3138" s="45" t="s">
        <v>6885</v>
      </c>
      <c r="F3138" s="45" t="s">
        <v>584</v>
      </c>
      <c r="G3138" s="237">
        <f t="shared" ref="G3138:G3201" si="49">IF(ISNA(MATCH(E3138,List04_oktmo_np_range,0)),0,1)</f>
        <v>0</v>
      </c>
    </row>
    <row r="3139" spans="1:7">
      <c r="A3139" s="45" t="s">
        <v>6886</v>
      </c>
      <c r="B3139" s="45" t="s">
        <v>6551</v>
      </c>
      <c r="C3139" s="45" t="s">
        <v>6866</v>
      </c>
      <c r="D3139" s="45" t="s">
        <v>6867</v>
      </c>
      <c r="E3139" s="45" t="s">
        <v>6887</v>
      </c>
      <c r="F3139" s="45" t="s">
        <v>584</v>
      </c>
      <c r="G3139" s="237">
        <f t="shared" si="49"/>
        <v>0</v>
      </c>
    </row>
    <row r="3140" spans="1:7">
      <c r="A3140" s="45" t="s">
        <v>6888</v>
      </c>
      <c r="B3140" s="45" t="s">
        <v>6551</v>
      </c>
      <c r="C3140" s="45" t="s">
        <v>6866</v>
      </c>
      <c r="D3140" s="45" t="s">
        <v>6867</v>
      </c>
      <c r="E3140" s="45" t="s">
        <v>6889</v>
      </c>
      <c r="F3140" s="45" t="s">
        <v>584</v>
      </c>
      <c r="G3140" s="237">
        <f t="shared" si="49"/>
        <v>0</v>
      </c>
    </row>
    <row r="3141" spans="1:7">
      <c r="A3141" s="45" t="s">
        <v>2525</v>
      </c>
      <c r="B3141" s="45" t="s">
        <v>6551</v>
      </c>
      <c r="C3141" s="45" t="s">
        <v>6866</v>
      </c>
      <c r="D3141" s="45" t="s">
        <v>6867</v>
      </c>
      <c r="E3141" s="45" t="s">
        <v>6890</v>
      </c>
      <c r="F3141" s="45" t="s">
        <v>584</v>
      </c>
      <c r="G3141" s="237">
        <f t="shared" si="49"/>
        <v>0</v>
      </c>
    </row>
    <row r="3142" spans="1:7">
      <c r="A3142" s="45" t="s">
        <v>6891</v>
      </c>
      <c r="B3142" s="45" t="s">
        <v>6551</v>
      </c>
      <c r="C3142" s="45" t="s">
        <v>6866</v>
      </c>
      <c r="D3142" s="45" t="s">
        <v>6867</v>
      </c>
      <c r="E3142" s="45" t="s">
        <v>6892</v>
      </c>
      <c r="F3142" s="45" t="s">
        <v>584</v>
      </c>
      <c r="G3142" s="237">
        <f t="shared" si="49"/>
        <v>0</v>
      </c>
    </row>
    <row r="3143" spans="1:7">
      <c r="A3143" s="45" t="s">
        <v>6893</v>
      </c>
      <c r="B3143" s="45" t="s">
        <v>6551</v>
      </c>
      <c r="C3143" s="45" t="s">
        <v>6866</v>
      </c>
      <c r="D3143" s="45" t="s">
        <v>6867</v>
      </c>
      <c r="E3143" s="45" t="s">
        <v>6894</v>
      </c>
      <c r="F3143" s="45" t="s">
        <v>584</v>
      </c>
      <c r="G3143" s="237">
        <f t="shared" si="49"/>
        <v>0</v>
      </c>
    </row>
    <row r="3144" spans="1:7">
      <c r="A3144" s="45" t="s">
        <v>6895</v>
      </c>
      <c r="B3144" s="45" t="s">
        <v>6551</v>
      </c>
      <c r="C3144" s="45" t="s">
        <v>6866</v>
      </c>
      <c r="D3144" s="45" t="s">
        <v>6867</v>
      </c>
      <c r="E3144" s="45" t="s">
        <v>6896</v>
      </c>
      <c r="F3144" s="45" t="s">
        <v>584</v>
      </c>
      <c r="G3144" s="237">
        <f t="shared" si="49"/>
        <v>0</v>
      </c>
    </row>
    <row r="3145" spans="1:7">
      <c r="A3145" s="45" t="s">
        <v>6897</v>
      </c>
      <c r="B3145" s="45" t="s">
        <v>6551</v>
      </c>
      <c r="C3145" s="45" t="s">
        <v>6866</v>
      </c>
      <c r="D3145" s="45" t="s">
        <v>6867</v>
      </c>
      <c r="E3145" s="45" t="s">
        <v>6898</v>
      </c>
      <c r="F3145" s="45" t="s">
        <v>584</v>
      </c>
      <c r="G3145" s="237">
        <f t="shared" si="49"/>
        <v>0</v>
      </c>
    </row>
    <row r="3146" spans="1:7">
      <c r="A3146" s="45" t="s">
        <v>6899</v>
      </c>
      <c r="B3146" s="45" t="s">
        <v>6551</v>
      </c>
      <c r="C3146" s="45" t="s">
        <v>6866</v>
      </c>
      <c r="D3146" s="45" t="s">
        <v>6867</v>
      </c>
      <c r="E3146" s="45" t="s">
        <v>6900</v>
      </c>
      <c r="F3146" s="45" t="s">
        <v>584</v>
      </c>
      <c r="G3146" s="237">
        <f t="shared" si="49"/>
        <v>0</v>
      </c>
    </row>
    <row r="3147" spans="1:7">
      <c r="A3147" s="45" t="s">
        <v>3275</v>
      </c>
      <c r="B3147" s="45" t="s">
        <v>6551</v>
      </c>
      <c r="C3147" s="45" t="s">
        <v>6866</v>
      </c>
      <c r="D3147" s="45" t="s">
        <v>6867</v>
      </c>
      <c r="E3147" s="45" t="s">
        <v>6901</v>
      </c>
      <c r="F3147" s="45" t="s">
        <v>584</v>
      </c>
      <c r="G3147" s="237">
        <f t="shared" si="49"/>
        <v>0</v>
      </c>
    </row>
    <row r="3148" spans="1:7">
      <c r="A3148" s="45" t="s">
        <v>6902</v>
      </c>
      <c r="B3148" s="45" t="s">
        <v>6551</v>
      </c>
      <c r="C3148" s="45" t="s">
        <v>6866</v>
      </c>
      <c r="D3148" s="45" t="s">
        <v>6867</v>
      </c>
      <c r="E3148" s="45" t="s">
        <v>6903</v>
      </c>
      <c r="F3148" s="45" t="s">
        <v>584</v>
      </c>
      <c r="G3148" s="237">
        <f t="shared" si="49"/>
        <v>0</v>
      </c>
    </row>
    <row r="3149" spans="1:7">
      <c r="A3149" s="45" t="s">
        <v>6904</v>
      </c>
      <c r="B3149" s="45" t="s">
        <v>6551</v>
      </c>
      <c r="C3149" s="45" t="s">
        <v>6866</v>
      </c>
      <c r="D3149" s="45" t="s">
        <v>6867</v>
      </c>
      <c r="E3149" s="45" t="s">
        <v>6905</v>
      </c>
      <c r="F3149" s="45" t="s">
        <v>584</v>
      </c>
      <c r="G3149" s="237">
        <f t="shared" si="49"/>
        <v>0</v>
      </c>
    </row>
    <row r="3150" spans="1:7">
      <c r="A3150" s="45" t="s">
        <v>6906</v>
      </c>
      <c r="B3150" s="45" t="s">
        <v>6551</v>
      </c>
      <c r="C3150" s="45" t="s">
        <v>6866</v>
      </c>
      <c r="D3150" s="45" t="s">
        <v>6867</v>
      </c>
      <c r="E3150" s="45" t="s">
        <v>6907</v>
      </c>
      <c r="F3150" s="45" t="s">
        <v>584</v>
      </c>
      <c r="G3150" s="237">
        <f t="shared" si="49"/>
        <v>0</v>
      </c>
    </row>
    <row r="3151" spans="1:7">
      <c r="A3151" s="45" t="s">
        <v>6908</v>
      </c>
      <c r="B3151" s="45" t="s">
        <v>6551</v>
      </c>
      <c r="C3151" s="45" t="s">
        <v>6866</v>
      </c>
      <c r="D3151" s="45" t="s">
        <v>6867</v>
      </c>
      <c r="E3151" s="45" t="s">
        <v>6909</v>
      </c>
      <c r="F3151" s="45" t="s">
        <v>584</v>
      </c>
      <c r="G3151" s="237">
        <f t="shared" si="49"/>
        <v>0</v>
      </c>
    </row>
    <row r="3152" spans="1:7">
      <c r="A3152" s="45" t="s">
        <v>1264</v>
      </c>
      <c r="B3152" s="45" t="s">
        <v>6551</v>
      </c>
      <c r="C3152" s="45" t="s">
        <v>6866</v>
      </c>
      <c r="D3152" s="45" t="s">
        <v>6867</v>
      </c>
      <c r="E3152" s="45" t="s">
        <v>6910</v>
      </c>
      <c r="F3152" s="45" t="s">
        <v>584</v>
      </c>
      <c r="G3152" s="237">
        <f t="shared" si="49"/>
        <v>0</v>
      </c>
    </row>
    <row r="3153" spans="1:7">
      <c r="A3153" s="45" t="s">
        <v>6911</v>
      </c>
      <c r="B3153" s="45" t="s">
        <v>6551</v>
      </c>
      <c r="C3153" s="45" t="s">
        <v>6866</v>
      </c>
      <c r="D3153" s="45" t="s">
        <v>6867</v>
      </c>
      <c r="E3153" s="45" t="s">
        <v>6912</v>
      </c>
      <c r="F3153" s="45" t="s">
        <v>584</v>
      </c>
      <c r="G3153" s="237">
        <f t="shared" si="49"/>
        <v>0</v>
      </c>
    </row>
    <row r="3154" spans="1:7">
      <c r="A3154" s="45" t="s">
        <v>6913</v>
      </c>
      <c r="B3154" s="45" t="s">
        <v>6551</v>
      </c>
      <c r="C3154" s="45" t="s">
        <v>6866</v>
      </c>
      <c r="D3154" s="45" t="s">
        <v>6867</v>
      </c>
      <c r="E3154" s="45" t="s">
        <v>6914</v>
      </c>
      <c r="F3154" s="45" t="s">
        <v>584</v>
      </c>
      <c r="G3154" s="237">
        <f t="shared" si="49"/>
        <v>0</v>
      </c>
    </row>
    <row r="3155" spans="1:7">
      <c r="A3155" s="45" t="s">
        <v>6915</v>
      </c>
      <c r="B3155" s="45" t="s">
        <v>6551</v>
      </c>
      <c r="C3155" s="45" t="s">
        <v>6866</v>
      </c>
      <c r="D3155" s="45" t="s">
        <v>6867</v>
      </c>
      <c r="E3155" s="45" t="s">
        <v>6916</v>
      </c>
      <c r="F3155" s="45" t="s">
        <v>584</v>
      </c>
      <c r="G3155" s="237">
        <f t="shared" si="49"/>
        <v>0</v>
      </c>
    </row>
    <row r="3156" spans="1:7">
      <c r="A3156" s="45" t="s">
        <v>6917</v>
      </c>
      <c r="B3156" s="45" t="s">
        <v>6551</v>
      </c>
      <c r="C3156" s="45" t="s">
        <v>6866</v>
      </c>
      <c r="D3156" s="45" t="s">
        <v>6867</v>
      </c>
      <c r="E3156" s="45" t="s">
        <v>6918</v>
      </c>
      <c r="F3156" s="45" t="s">
        <v>584</v>
      </c>
      <c r="G3156" s="237">
        <f t="shared" si="49"/>
        <v>0</v>
      </c>
    </row>
    <row r="3157" spans="1:7">
      <c r="A3157" s="45" t="s">
        <v>6919</v>
      </c>
      <c r="B3157" s="45" t="s">
        <v>6551</v>
      </c>
      <c r="C3157" s="45" t="s">
        <v>6866</v>
      </c>
      <c r="D3157" s="45" t="s">
        <v>6867</v>
      </c>
      <c r="E3157" s="45" t="s">
        <v>6920</v>
      </c>
      <c r="F3157" s="45" t="s">
        <v>584</v>
      </c>
      <c r="G3157" s="237">
        <f t="shared" si="49"/>
        <v>0</v>
      </c>
    </row>
    <row r="3158" spans="1:7">
      <c r="A3158" s="45" t="s">
        <v>6921</v>
      </c>
      <c r="B3158" s="45" t="s">
        <v>6551</v>
      </c>
      <c r="C3158" s="45" t="s">
        <v>6866</v>
      </c>
      <c r="D3158" s="45" t="s">
        <v>6867</v>
      </c>
      <c r="E3158" s="45" t="s">
        <v>6922</v>
      </c>
      <c r="F3158" s="45" t="s">
        <v>584</v>
      </c>
      <c r="G3158" s="237">
        <f t="shared" si="49"/>
        <v>0</v>
      </c>
    </row>
    <row r="3159" spans="1:7">
      <c r="A3159" s="45" t="s">
        <v>6923</v>
      </c>
      <c r="B3159" s="45" t="s">
        <v>6551</v>
      </c>
      <c r="C3159" s="45" t="s">
        <v>6866</v>
      </c>
      <c r="D3159" s="45" t="s">
        <v>6867</v>
      </c>
      <c r="E3159" s="45" t="s">
        <v>6924</v>
      </c>
      <c r="F3159" s="45" t="s">
        <v>584</v>
      </c>
      <c r="G3159" s="237">
        <f t="shared" si="49"/>
        <v>0</v>
      </c>
    </row>
    <row r="3160" spans="1:7">
      <c r="A3160" s="45" t="s">
        <v>6925</v>
      </c>
      <c r="B3160" s="45" t="s">
        <v>6551</v>
      </c>
      <c r="C3160" s="45" t="s">
        <v>6866</v>
      </c>
      <c r="D3160" s="45" t="s">
        <v>6867</v>
      </c>
      <c r="E3160" s="45" t="s">
        <v>6926</v>
      </c>
      <c r="F3160" s="45" t="s">
        <v>584</v>
      </c>
      <c r="G3160" s="237">
        <f t="shared" si="49"/>
        <v>0</v>
      </c>
    </row>
    <row r="3161" spans="1:7">
      <c r="A3161" s="45" t="s">
        <v>6927</v>
      </c>
      <c r="B3161" s="45" t="s">
        <v>6551</v>
      </c>
      <c r="C3161" s="45" t="s">
        <v>6866</v>
      </c>
      <c r="D3161" s="45" t="s">
        <v>6867</v>
      </c>
      <c r="E3161" s="45" t="s">
        <v>6928</v>
      </c>
      <c r="F3161" s="45" t="s">
        <v>584</v>
      </c>
      <c r="G3161" s="237">
        <f t="shared" si="49"/>
        <v>0</v>
      </c>
    </row>
    <row r="3162" spans="1:7">
      <c r="A3162" s="45" t="s">
        <v>5349</v>
      </c>
      <c r="B3162" s="45" t="s">
        <v>6551</v>
      </c>
      <c r="C3162" s="45" t="s">
        <v>6866</v>
      </c>
      <c r="D3162" s="45" t="s">
        <v>6867</v>
      </c>
      <c r="E3162" s="45" t="s">
        <v>6929</v>
      </c>
      <c r="F3162" s="45" t="s">
        <v>584</v>
      </c>
      <c r="G3162" s="237">
        <f t="shared" si="49"/>
        <v>0</v>
      </c>
    </row>
    <row r="3163" spans="1:7">
      <c r="A3163" s="45" t="s">
        <v>3157</v>
      </c>
      <c r="B3163" s="45" t="s">
        <v>6551</v>
      </c>
      <c r="C3163" s="45" t="s">
        <v>6866</v>
      </c>
      <c r="D3163" s="45" t="s">
        <v>6867</v>
      </c>
      <c r="E3163" s="45" t="s">
        <v>6930</v>
      </c>
      <c r="F3163" s="45" t="s">
        <v>584</v>
      </c>
      <c r="G3163" s="237">
        <f t="shared" si="49"/>
        <v>0</v>
      </c>
    </row>
    <row r="3164" spans="1:7">
      <c r="A3164" s="45" t="s">
        <v>1276</v>
      </c>
      <c r="B3164" s="45" t="s">
        <v>6551</v>
      </c>
      <c r="C3164" s="45" t="s">
        <v>6866</v>
      </c>
      <c r="D3164" s="45" t="s">
        <v>6867</v>
      </c>
      <c r="E3164" s="45" t="s">
        <v>6931</v>
      </c>
      <c r="F3164" s="45" t="s">
        <v>584</v>
      </c>
      <c r="G3164" s="237">
        <f t="shared" si="49"/>
        <v>0</v>
      </c>
    </row>
    <row r="3165" spans="1:7">
      <c r="A3165" s="45" t="s">
        <v>6932</v>
      </c>
      <c r="B3165" s="45" t="s">
        <v>6551</v>
      </c>
      <c r="C3165" s="45" t="s">
        <v>6866</v>
      </c>
      <c r="D3165" s="45" t="s">
        <v>6867</v>
      </c>
      <c r="E3165" s="45" t="s">
        <v>6933</v>
      </c>
      <c r="F3165" s="45" t="s">
        <v>627</v>
      </c>
      <c r="G3165" s="237">
        <f t="shared" si="49"/>
        <v>0</v>
      </c>
    </row>
    <row r="3166" spans="1:7">
      <c r="A3166" s="45" t="s">
        <v>6934</v>
      </c>
      <c r="B3166" s="45" t="s">
        <v>6551</v>
      </c>
      <c r="C3166" s="45" t="s">
        <v>6866</v>
      </c>
      <c r="D3166" s="45" t="s">
        <v>6867</v>
      </c>
      <c r="E3166" s="45" t="s">
        <v>6935</v>
      </c>
      <c r="F3166" s="45" t="s">
        <v>633</v>
      </c>
      <c r="G3166" s="237">
        <f t="shared" si="49"/>
        <v>0</v>
      </c>
    </row>
    <row r="3167" spans="1:7">
      <c r="A3167" s="45" t="s">
        <v>6936</v>
      </c>
      <c r="B3167" s="45" t="s">
        <v>6551</v>
      </c>
      <c r="C3167" s="45" t="s">
        <v>6866</v>
      </c>
      <c r="D3167" s="45" t="s">
        <v>6867</v>
      </c>
      <c r="E3167" s="45" t="s">
        <v>6937</v>
      </c>
      <c r="F3167" s="45" t="s">
        <v>633</v>
      </c>
      <c r="G3167" s="237">
        <f t="shared" si="49"/>
        <v>0</v>
      </c>
    </row>
    <row r="3168" spans="1:7">
      <c r="A3168" s="45" t="s">
        <v>1423</v>
      </c>
      <c r="B3168" s="45" t="s">
        <v>6551</v>
      </c>
      <c r="C3168" s="45" t="s">
        <v>6938</v>
      </c>
      <c r="D3168" s="45" t="s">
        <v>6939</v>
      </c>
      <c r="E3168" s="45" t="s">
        <v>6940</v>
      </c>
      <c r="F3168" s="45" t="s">
        <v>584</v>
      </c>
      <c r="G3168" s="237">
        <f t="shared" si="49"/>
        <v>0</v>
      </c>
    </row>
    <row r="3169" spans="1:7">
      <c r="A3169" s="45" t="s">
        <v>6941</v>
      </c>
      <c r="B3169" s="45" t="s">
        <v>6551</v>
      </c>
      <c r="C3169" s="45" t="s">
        <v>6938</v>
      </c>
      <c r="D3169" s="45" t="s">
        <v>6939</v>
      </c>
      <c r="E3169" s="45" t="s">
        <v>6942</v>
      </c>
      <c r="F3169" s="45" t="s">
        <v>584</v>
      </c>
      <c r="G3169" s="237">
        <f t="shared" si="49"/>
        <v>0</v>
      </c>
    </row>
    <row r="3170" spans="1:7">
      <c r="A3170" s="45" t="s">
        <v>6943</v>
      </c>
      <c r="B3170" s="45" t="s">
        <v>6551</v>
      </c>
      <c r="C3170" s="45" t="s">
        <v>6938</v>
      </c>
      <c r="D3170" s="45" t="s">
        <v>6939</v>
      </c>
      <c r="E3170" s="45" t="s">
        <v>6944</v>
      </c>
      <c r="F3170" s="45" t="s">
        <v>584</v>
      </c>
      <c r="G3170" s="237">
        <f t="shared" si="49"/>
        <v>0</v>
      </c>
    </row>
    <row r="3171" spans="1:7">
      <c r="A3171" s="45" t="s">
        <v>6945</v>
      </c>
      <c r="B3171" s="45" t="s">
        <v>6551</v>
      </c>
      <c r="C3171" s="45" t="s">
        <v>6938</v>
      </c>
      <c r="D3171" s="45" t="s">
        <v>6939</v>
      </c>
      <c r="E3171" s="45" t="s">
        <v>6946</v>
      </c>
      <c r="F3171" s="45" t="s">
        <v>584</v>
      </c>
      <c r="G3171" s="237">
        <f t="shared" si="49"/>
        <v>0</v>
      </c>
    </row>
    <row r="3172" spans="1:7">
      <c r="A3172" s="45" t="s">
        <v>6947</v>
      </c>
      <c r="B3172" s="45" t="s">
        <v>6551</v>
      </c>
      <c r="C3172" s="45" t="s">
        <v>6938</v>
      </c>
      <c r="D3172" s="45" t="s">
        <v>6939</v>
      </c>
      <c r="E3172" s="45" t="s">
        <v>6948</v>
      </c>
      <c r="F3172" s="45" t="s">
        <v>584</v>
      </c>
      <c r="G3172" s="237">
        <f t="shared" si="49"/>
        <v>0</v>
      </c>
    </row>
    <row r="3173" spans="1:7">
      <c r="A3173" s="45" t="s">
        <v>6949</v>
      </c>
      <c r="B3173" s="45" t="s">
        <v>6551</v>
      </c>
      <c r="C3173" s="45" t="s">
        <v>6938</v>
      </c>
      <c r="D3173" s="45" t="s">
        <v>6939</v>
      </c>
      <c r="E3173" s="45" t="s">
        <v>6950</v>
      </c>
      <c r="F3173" s="45" t="s">
        <v>584</v>
      </c>
      <c r="G3173" s="237">
        <f t="shared" si="49"/>
        <v>0</v>
      </c>
    </row>
    <row r="3174" spans="1:7">
      <c r="A3174" s="45" t="s">
        <v>6951</v>
      </c>
      <c r="B3174" s="45" t="s">
        <v>6551</v>
      </c>
      <c r="C3174" s="45" t="s">
        <v>6938</v>
      </c>
      <c r="D3174" s="45" t="s">
        <v>6939</v>
      </c>
      <c r="E3174" s="45" t="s">
        <v>6952</v>
      </c>
      <c r="F3174" s="45" t="s">
        <v>584</v>
      </c>
      <c r="G3174" s="237">
        <f t="shared" si="49"/>
        <v>0</v>
      </c>
    </row>
    <row r="3175" spans="1:7">
      <c r="A3175" s="45" t="s">
        <v>6953</v>
      </c>
      <c r="B3175" s="45" t="s">
        <v>6551</v>
      </c>
      <c r="C3175" s="45" t="s">
        <v>6938</v>
      </c>
      <c r="D3175" s="45" t="s">
        <v>6939</v>
      </c>
      <c r="E3175" s="45" t="s">
        <v>6954</v>
      </c>
      <c r="F3175" s="45" t="s">
        <v>584</v>
      </c>
      <c r="G3175" s="237">
        <f t="shared" si="49"/>
        <v>0</v>
      </c>
    </row>
    <row r="3176" spans="1:7">
      <c r="A3176" s="45" t="s">
        <v>6782</v>
      </c>
      <c r="B3176" s="45" t="s">
        <v>6551</v>
      </c>
      <c r="C3176" s="45" t="s">
        <v>6938</v>
      </c>
      <c r="D3176" s="45" t="s">
        <v>6939</v>
      </c>
      <c r="E3176" s="45" t="s">
        <v>6955</v>
      </c>
      <c r="F3176" s="45" t="s">
        <v>584</v>
      </c>
      <c r="G3176" s="237">
        <f t="shared" si="49"/>
        <v>0</v>
      </c>
    </row>
    <row r="3177" spans="1:7">
      <c r="A3177" s="45" t="s">
        <v>2087</v>
      </c>
      <c r="B3177" s="45" t="s">
        <v>6551</v>
      </c>
      <c r="C3177" s="45" t="s">
        <v>6938</v>
      </c>
      <c r="D3177" s="45" t="s">
        <v>6939</v>
      </c>
      <c r="E3177" s="45" t="s">
        <v>6956</v>
      </c>
      <c r="F3177" s="45" t="s">
        <v>584</v>
      </c>
      <c r="G3177" s="237">
        <f t="shared" si="49"/>
        <v>0</v>
      </c>
    </row>
    <row r="3178" spans="1:7">
      <c r="A3178" s="45" t="s">
        <v>6957</v>
      </c>
      <c r="B3178" s="45" t="s">
        <v>6551</v>
      </c>
      <c r="C3178" s="45" t="s">
        <v>6938</v>
      </c>
      <c r="D3178" s="45" t="s">
        <v>6939</v>
      </c>
      <c r="E3178" s="45" t="s">
        <v>6958</v>
      </c>
      <c r="F3178" s="45" t="s">
        <v>584</v>
      </c>
      <c r="G3178" s="237">
        <f t="shared" si="49"/>
        <v>0</v>
      </c>
    </row>
    <row r="3179" spans="1:7">
      <c r="A3179" s="45" t="s">
        <v>6959</v>
      </c>
      <c r="B3179" s="45" t="s">
        <v>6551</v>
      </c>
      <c r="C3179" s="45" t="s">
        <v>6938</v>
      </c>
      <c r="D3179" s="45" t="s">
        <v>6939</v>
      </c>
      <c r="E3179" s="45" t="s">
        <v>6960</v>
      </c>
      <c r="F3179" s="45" t="s">
        <v>584</v>
      </c>
      <c r="G3179" s="237">
        <f t="shared" si="49"/>
        <v>0</v>
      </c>
    </row>
    <row r="3180" spans="1:7">
      <c r="A3180" s="45" t="s">
        <v>6961</v>
      </c>
      <c r="B3180" s="45" t="s">
        <v>6551</v>
      </c>
      <c r="C3180" s="45" t="s">
        <v>6938</v>
      </c>
      <c r="D3180" s="45" t="s">
        <v>6939</v>
      </c>
      <c r="E3180" s="45" t="s">
        <v>6962</v>
      </c>
      <c r="F3180" s="45" t="s">
        <v>584</v>
      </c>
      <c r="G3180" s="237">
        <f t="shared" si="49"/>
        <v>0</v>
      </c>
    </row>
    <row r="3181" spans="1:7">
      <c r="A3181" s="45" t="s">
        <v>6963</v>
      </c>
      <c r="B3181" s="45" t="s">
        <v>6551</v>
      </c>
      <c r="C3181" s="45" t="s">
        <v>6938</v>
      </c>
      <c r="D3181" s="45" t="s">
        <v>6939</v>
      </c>
      <c r="E3181" s="45" t="s">
        <v>6964</v>
      </c>
      <c r="F3181" s="45" t="s">
        <v>584</v>
      </c>
      <c r="G3181" s="237">
        <f t="shared" si="49"/>
        <v>0</v>
      </c>
    </row>
    <row r="3182" spans="1:7">
      <c r="A3182" s="45" t="s">
        <v>1214</v>
      </c>
      <c r="B3182" s="45" t="s">
        <v>6551</v>
      </c>
      <c r="C3182" s="45" t="s">
        <v>6938</v>
      </c>
      <c r="D3182" s="45" t="s">
        <v>6939</v>
      </c>
      <c r="E3182" s="45" t="s">
        <v>6965</v>
      </c>
      <c r="F3182" s="45" t="s">
        <v>584</v>
      </c>
      <c r="G3182" s="237">
        <f t="shared" si="49"/>
        <v>0</v>
      </c>
    </row>
    <row r="3183" spans="1:7">
      <c r="A3183" s="45" t="s">
        <v>6966</v>
      </c>
      <c r="B3183" s="45" t="s">
        <v>6551</v>
      </c>
      <c r="C3183" s="45" t="s">
        <v>6938</v>
      </c>
      <c r="D3183" s="45" t="s">
        <v>6939</v>
      </c>
      <c r="E3183" s="45" t="s">
        <v>6967</v>
      </c>
      <c r="F3183" s="45" t="s">
        <v>584</v>
      </c>
      <c r="G3183" s="237">
        <f t="shared" si="49"/>
        <v>0</v>
      </c>
    </row>
    <row r="3184" spans="1:7">
      <c r="A3184" s="45" t="s">
        <v>6968</v>
      </c>
      <c r="B3184" s="45" t="s">
        <v>6551</v>
      </c>
      <c r="C3184" s="45" t="s">
        <v>6938</v>
      </c>
      <c r="D3184" s="45" t="s">
        <v>6939</v>
      </c>
      <c r="E3184" s="45" t="s">
        <v>6969</v>
      </c>
      <c r="F3184" s="45" t="s">
        <v>584</v>
      </c>
      <c r="G3184" s="237">
        <f t="shared" si="49"/>
        <v>0</v>
      </c>
    </row>
    <row r="3185" spans="1:7">
      <c r="A3185" s="45" t="s">
        <v>6970</v>
      </c>
      <c r="B3185" s="45" t="s">
        <v>6551</v>
      </c>
      <c r="C3185" s="45" t="s">
        <v>6938</v>
      </c>
      <c r="D3185" s="45" t="s">
        <v>6939</v>
      </c>
      <c r="E3185" s="45" t="s">
        <v>6971</v>
      </c>
      <c r="F3185" s="45" t="s">
        <v>584</v>
      </c>
      <c r="G3185" s="237">
        <f t="shared" si="49"/>
        <v>0</v>
      </c>
    </row>
    <row r="3186" spans="1:7">
      <c r="A3186" s="45" t="s">
        <v>6972</v>
      </c>
      <c r="B3186" s="45" t="s">
        <v>6551</v>
      </c>
      <c r="C3186" s="45" t="s">
        <v>6938</v>
      </c>
      <c r="D3186" s="45" t="s">
        <v>6939</v>
      </c>
      <c r="E3186" s="45" t="s">
        <v>6973</v>
      </c>
      <c r="F3186" s="45" t="s">
        <v>584</v>
      </c>
      <c r="G3186" s="237">
        <f t="shared" si="49"/>
        <v>0</v>
      </c>
    </row>
    <row r="3187" spans="1:7">
      <c r="A3187" s="45" t="s">
        <v>6974</v>
      </c>
      <c r="B3187" s="45" t="s">
        <v>6551</v>
      </c>
      <c r="C3187" s="45" t="s">
        <v>6938</v>
      </c>
      <c r="D3187" s="45" t="s">
        <v>6939</v>
      </c>
      <c r="E3187" s="45" t="s">
        <v>6975</v>
      </c>
      <c r="F3187" s="45" t="s">
        <v>584</v>
      </c>
      <c r="G3187" s="237">
        <f t="shared" si="49"/>
        <v>0</v>
      </c>
    </row>
    <row r="3188" spans="1:7">
      <c r="A3188" s="45" t="s">
        <v>6976</v>
      </c>
      <c r="B3188" s="45" t="s">
        <v>6551</v>
      </c>
      <c r="C3188" s="45" t="s">
        <v>6938</v>
      </c>
      <c r="D3188" s="45" t="s">
        <v>6939</v>
      </c>
      <c r="E3188" s="45" t="s">
        <v>6977</v>
      </c>
      <c r="F3188" s="45" t="s">
        <v>584</v>
      </c>
      <c r="G3188" s="237">
        <f t="shared" si="49"/>
        <v>0</v>
      </c>
    </row>
    <row r="3189" spans="1:7">
      <c r="A3189" s="45" t="s">
        <v>6978</v>
      </c>
      <c r="B3189" s="45" t="s">
        <v>6551</v>
      </c>
      <c r="C3189" s="45" t="s">
        <v>6938</v>
      </c>
      <c r="D3189" s="45" t="s">
        <v>6939</v>
      </c>
      <c r="E3189" s="45" t="s">
        <v>6979</v>
      </c>
      <c r="F3189" s="45" t="s">
        <v>584</v>
      </c>
      <c r="G3189" s="237">
        <f t="shared" si="49"/>
        <v>0</v>
      </c>
    </row>
    <row r="3190" spans="1:7">
      <c r="A3190" s="45" t="s">
        <v>6980</v>
      </c>
      <c r="B3190" s="45" t="s">
        <v>6551</v>
      </c>
      <c r="C3190" s="45" t="s">
        <v>6938</v>
      </c>
      <c r="D3190" s="45" t="s">
        <v>6939</v>
      </c>
      <c r="E3190" s="45" t="s">
        <v>6981</v>
      </c>
      <c r="F3190" s="45" t="s">
        <v>584</v>
      </c>
      <c r="G3190" s="237">
        <f t="shared" si="49"/>
        <v>0</v>
      </c>
    </row>
    <row r="3191" spans="1:7">
      <c r="A3191" s="45" t="s">
        <v>6982</v>
      </c>
      <c r="B3191" s="45" t="s">
        <v>6551</v>
      </c>
      <c r="C3191" s="45" t="s">
        <v>6938</v>
      </c>
      <c r="D3191" s="45" t="s">
        <v>6939</v>
      </c>
      <c r="E3191" s="45" t="s">
        <v>6983</v>
      </c>
      <c r="F3191" s="45" t="s">
        <v>584</v>
      </c>
      <c r="G3191" s="237">
        <f t="shared" si="49"/>
        <v>0</v>
      </c>
    </row>
    <row r="3192" spans="1:7">
      <c r="A3192" s="45" t="s">
        <v>6984</v>
      </c>
      <c r="B3192" s="45" t="s">
        <v>6551</v>
      </c>
      <c r="C3192" s="45" t="s">
        <v>6938</v>
      </c>
      <c r="D3192" s="45" t="s">
        <v>6939</v>
      </c>
      <c r="E3192" s="45" t="s">
        <v>6985</v>
      </c>
      <c r="F3192" s="45" t="s">
        <v>584</v>
      </c>
      <c r="G3192" s="237">
        <f t="shared" si="49"/>
        <v>0</v>
      </c>
    </row>
    <row r="3193" spans="1:7">
      <c r="A3193" s="45" t="s">
        <v>6986</v>
      </c>
      <c r="B3193" s="45" t="s">
        <v>6551</v>
      </c>
      <c r="C3193" s="45" t="s">
        <v>6938</v>
      </c>
      <c r="D3193" s="45" t="s">
        <v>6939</v>
      </c>
      <c r="E3193" s="45" t="s">
        <v>6987</v>
      </c>
      <c r="F3193" s="45" t="s">
        <v>584</v>
      </c>
      <c r="G3193" s="237">
        <f t="shared" si="49"/>
        <v>0</v>
      </c>
    </row>
    <row r="3194" spans="1:7">
      <c r="A3194" s="45" t="s">
        <v>6763</v>
      </c>
      <c r="B3194" s="45" t="s">
        <v>6551</v>
      </c>
      <c r="C3194" s="45" t="s">
        <v>6938</v>
      </c>
      <c r="D3194" s="45" t="s">
        <v>6939</v>
      </c>
      <c r="E3194" s="45" t="s">
        <v>6988</v>
      </c>
      <c r="F3194" s="45" t="s">
        <v>584</v>
      </c>
      <c r="G3194" s="237">
        <f t="shared" si="49"/>
        <v>0</v>
      </c>
    </row>
    <row r="3195" spans="1:7">
      <c r="A3195" s="45" t="s">
        <v>6989</v>
      </c>
      <c r="B3195" s="45" t="s">
        <v>6551</v>
      </c>
      <c r="C3195" s="45" t="s">
        <v>6938</v>
      </c>
      <c r="D3195" s="45" t="s">
        <v>6939</v>
      </c>
      <c r="E3195" s="45" t="s">
        <v>6990</v>
      </c>
      <c r="F3195" s="45" t="s">
        <v>584</v>
      </c>
      <c r="G3195" s="237">
        <f t="shared" si="49"/>
        <v>0</v>
      </c>
    </row>
    <row r="3196" spans="1:7">
      <c r="A3196" s="45" t="s">
        <v>6991</v>
      </c>
      <c r="B3196" s="45" t="s">
        <v>6551</v>
      </c>
      <c r="C3196" s="45" t="s">
        <v>6938</v>
      </c>
      <c r="D3196" s="45" t="s">
        <v>6939</v>
      </c>
      <c r="E3196" s="45" t="s">
        <v>6992</v>
      </c>
      <c r="F3196" s="45" t="s">
        <v>584</v>
      </c>
      <c r="G3196" s="237">
        <f t="shared" si="49"/>
        <v>0</v>
      </c>
    </row>
    <row r="3197" spans="1:7">
      <c r="A3197" s="45" t="s">
        <v>6993</v>
      </c>
      <c r="B3197" s="45" t="s">
        <v>6551</v>
      </c>
      <c r="C3197" s="45" t="s">
        <v>6938</v>
      </c>
      <c r="D3197" s="45" t="s">
        <v>6939</v>
      </c>
      <c r="E3197" s="45" t="s">
        <v>6994</v>
      </c>
      <c r="F3197" s="45" t="s">
        <v>584</v>
      </c>
      <c r="G3197" s="237">
        <f t="shared" si="49"/>
        <v>0</v>
      </c>
    </row>
    <row r="3198" spans="1:7">
      <c r="A3198" s="45" t="s">
        <v>6995</v>
      </c>
      <c r="B3198" s="45" t="s">
        <v>6551</v>
      </c>
      <c r="C3198" s="45" t="s">
        <v>6938</v>
      </c>
      <c r="D3198" s="45" t="s">
        <v>6939</v>
      </c>
      <c r="E3198" s="45" t="s">
        <v>6996</v>
      </c>
      <c r="F3198" s="45" t="s">
        <v>633</v>
      </c>
      <c r="G3198" s="237">
        <f t="shared" si="49"/>
        <v>0</v>
      </c>
    </row>
    <row r="3199" spans="1:7">
      <c r="A3199" s="45" t="s">
        <v>7000</v>
      </c>
      <c r="B3199" s="45" t="s">
        <v>6997</v>
      </c>
      <c r="C3199" s="45" t="s">
        <v>6998</v>
      </c>
      <c r="D3199" s="45" t="s">
        <v>6999</v>
      </c>
      <c r="E3199" s="45" t="s">
        <v>7001</v>
      </c>
      <c r="F3199" s="45" t="s">
        <v>584</v>
      </c>
      <c r="G3199" s="237">
        <f t="shared" si="49"/>
        <v>0</v>
      </c>
    </row>
    <row r="3200" spans="1:7">
      <c r="A3200" s="45" t="s">
        <v>7002</v>
      </c>
      <c r="B3200" s="45" t="s">
        <v>6997</v>
      </c>
      <c r="C3200" s="45" t="s">
        <v>6998</v>
      </c>
      <c r="D3200" s="45" t="s">
        <v>6999</v>
      </c>
      <c r="E3200" s="45" t="s">
        <v>7003</v>
      </c>
      <c r="F3200" s="45" t="s">
        <v>584</v>
      </c>
      <c r="G3200" s="237">
        <f t="shared" si="49"/>
        <v>0</v>
      </c>
    </row>
    <row r="3201" spans="1:7">
      <c r="A3201" s="45" t="s">
        <v>7004</v>
      </c>
      <c r="B3201" s="45" t="s">
        <v>6997</v>
      </c>
      <c r="C3201" s="45" t="s">
        <v>6998</v>
      </c>
      <c r="D3201" s="45" t="s">
        <v>6999</v>
      </c>
      <c r="E3201" s="45" t="s">
        <v>7005</v>
      </c>
      <c r="F3201" s="45" t="s">
        <v>584</v>
      </c>
      <c r="G3201" s="237">
        <f t="shared" si="49"/>
        <v>0</v>
      </c>
    </row>
    <row r="3202" spans="1:7">
      <c r="A3202" s="45" t="s">
        <v>7006</v>
      </c>
      <c r="B3202" s="45" t="s">
        <v>6997</v>
      </c>
      <c r="C3202" s="45" t="s">
        <v>6998</v>
      </c>
      <c r="D3202" s="45" t="s">
        <v>6999</v>
      </c>
      <c r="E3202" s="45" t="s">
        <v>7007</v>
      </c>
      <c r="F3202" s="45" t="s">
        <v>584</v>
      </c>
      <c r="G3202" s="237">
        <f t="shared" ref="G3202:G3265" si="50">IF(ISNA(MATCH(E3202,List04_oktmo_np_range,0)),0,1)</f>
        <v>0</v>
      </c>
    </row>
    <row r="3203" spans="1:7">
      <c r="A3203" s="45" t="s">
        <v>7008</v>
      </c>
      <c r="B3203" s="45" t="s">
        <v>6997</v>
      </c>
      <c r="C3203" s="45" t="s">
        <v>6998</v>
      </c>
      <c r="D3203" s="45" t="s">
        <v>6999</v>
      </c>
      <c r="E3203" s="45" t="s">
        <v>7009</v>
      </c>
      <c r="F3203" s="45" t="s">
        <v>584</v>
      </c>
      <c r="G3203" s="237">
        <f t="shared" si="50"/>
        <v>0</v>
      </c>
    </row>
    <row r="3204" spans="1:7">
      <c r="A3204" s="45" t="s">
        <v>7010</v>
      </c>
      <c r="B3204" s="45" t="s">
        <v>6997</v>
      </c>
      <c r="C3204" s="45" t="s">
        <v>6998</v>
      </c>
      <c r="D3204" s="45" t="s">
        <v>6999</v>
      </c>
      <c r="E3204" s="45" t="s">
        <v>7011</v>
      </c>
      <c r="F3204" s="45" t="s">
        <v>584</v>
      </c>
      <c r="G3204" s="237">
        <f t="shared" si="50"/>
        <v>0</v>
      </c>
    </row>
    <row r="3205" spans="1:7">
      <c r="A3205" s="45" t="s">
        <v>5436</v>
      </c>
      <c r="B3205" s="45" t="s">
        <v>6997</v>
      </c>
      <c r="C3205" s="45" t="s">
        <v>6998</v>
      </c>
      <c r="D3205" s="45" t="s">
        <v>6999</v>
      </c>
      <c r="E3205" s="45" t="s">
        <v>7012</v>
      </c>
      <c r="F3205" s="45" t="s">
        <v>627</v>
      </c>
      <c r="G3205" s="237">
        <f t="shared" si="50"/>
        <v>0</v>
      </c>
    </row>
    <row r="3206" spans="1:7">
      <c r="A3206" s="45" t="s">
        <v>7013</v>
      </c>
      <c r="B3206" s="45" t="s">
        <v>6997</v>
      </c>
      <c r="C3206" s="45" t="s">
        <v>6998</v>
      </c>
      <c r="D3206" s="45" t="s">
        <v>6999</v>
      </c>
      <c r="E3206" s="45" t="s">
        <v>7014</v>
      </c>
      <c r="F3206" s="45" t="s">
        <v>627</v>
      </c>
      <c r="G3206" s="237">
        <f t="shared" si="50"/>
        <v>0</v>
      </c>
    </row>
    <row r="3207" spans="1:7">
      <c r="A3207" s="45" t="s">
        <v>7015</v>
      </c>
      <c r="B3207" s="45" t="s">
        <v>6997</v>
      </c>
      <c r="C3207" s="45" t="s">
        <v>6998</v>
      </c>
      <c r="D3207" s="45" t="s">
        <v>6999</v>
      </c>
      <c r="E3207" s="45" t="s">
        <v>7016</v>
      </c>
      <c r="F3207" s="45" t="s">
        <v>633</v>
      </c>
      <c r="G3207" s="237">
        <f t="shared" si="50"/>
        <v>0</v>
      </c>
    </row>
    <row r="3208" spans="1:7">
      <c r="A3208" s="45" t="s">
        <v>7017</v>
      </c>
      <c r="B3208" s="45" t="s">
        <v>6997</v>
      </c>
      <c r="C3208" s="45" t="s">
        <v>6998</v>
      </c>
      <c r="D3208" s="45" t="s">
        <v>6999</v>
      </c>
      <c r="E3208" s="45" t="s">
        <v>7018</v>
      </c>
      <c r="F3208" s="45" t="s">
        <v>633</v>
      </c>
      <c r="G3208" s="237">
        <f t="shared" si="50"/>
        <v>0</v>
      </c>
    </row>
    <row r="3209" spans="1:7">
      <c r="A3209" s="45" t="s">
        <v>1072</v>
      </c>
      <c r="B3209" s="45" t="s">
        <v>6997</v>
      </c>
      <c r="C3209" s="45" t="s">
        <v>7019</v>
      </c>
      <c r="D3209" s="45" t="s">
        <v>7020</v>
      </c>
      <c r="E3209" s="45" t="s">
        <v>7021</v>
      </c>
      <c r="F3209" s="45" t="s">
        <v>584</v>
      </c>
      <c r="G3209" s="237">
        <f t="shared" si="50"/>
        <v>0</v>
      </c>
    </row>
    <row r="3210" spans="1:7">
      <c r="A3210" s="45" t="s">
        <v>7022</v>
      </c>
      <c r="B3210" s="45" t="s">
        <v>6997</v>
      </c>
      <c r="C3210" s="45" t="s">
        <v>7019</v>
      </c>
      <c r="D3210" s="45" t="s">
        <v>7020</v>
      </c>
      <c r="E3210" s="45" t="s">
        <v>7023</v>
      </c>
      <c r="F3210" s="45" t="s">
        <v>584</v>
      </c>
      <c r="G3210" s="237">
        <f t="shared" si="50"/>
        <v>0</v>
      </c>
    </row>
    <row r="3211" spans="1:7">
      <c r="A3211" s="45" t="s">
        <v>7024</v>
      </c>
      <c r="B3211" s="45" t="s">
        <v>6997</v>
      </c>
      <c r="C3211" s="45" t="s">
        <v>7019</v>
      </c>
      <c r="D3211" s="45" t="s">
        <v>7020</v>
      </c>
      <c r="E3211" s="45" t="s">
        <v>7025</v>
      </c>
      <c r="F3211" s="45" t="s">
        <v>584</v>
      </c>
      <c r="G3211" s="237">
        <f t="shared" si="50"/>
        <v>0</v>
      </c>
    </row>
    <row r="3212" spans="1:7">
      <c r="A3212" s="45" t="s">
        <v>7026</v>
      </c>
      <c r="B3212" s="45" t="s">
        <v>6997</v>
      </c>
      <c r="C3212" s="45" t="s">
        <v>7019</v>
      </c>
      <c r="D3212" s="45" t="s">
        <v>7020</v>
      </c>
      <c r="E3212" s="45" t="s">
        <v>7027</v>
      </c>
      <c r="F3212" s="45" t="s">
        <v>584</v>
      </c>
      <c r="G3212" s="237">
        <f t="shared" si="50"/>
        <v>0</v>
      </c>
    </row>
    <row r="3213" spans="1:7">
      <c r="A3213" s="45" t="s">
        <v>7028</v>
      </c>
      <c r="B3213" s="45" t="s">
        <v>6997</v>
      </c>
      <c r="C3213" s="45" t="s">
        <v>7019</v>
      </c>
      <c r="D3213" s="45" t="s">
        <v>7020</v>
      </c>
      <c r="E3213" s="45" t="s">
        <v>7029</v>
      </c>
      <c r="F3213" s="45" t="s">
        <v>584</v>
      </c>
      <c r="G3213" s="237">
        <f t="shared" si="50"/>
        <v>0</v>
      </c>
    </row>
    <row r="3214" spans="1:7">
      <c r="A3214" s="45" t="s">
        <v>2345</v>
      </c>
      <c r="B3214" s="45" t="s">
        <v>6997</v>
      </c>
      <c r="C3214" s="45" t="s">
        <v>7019</v>
      </c>
      <c r="D3214" s="45" t="s">
        <v>7020</v>
      </c>
      <c r="E3214" s="45" t="s">
        <v>7030</v>
      </c>
      <c r="F3214" s="45" t="s">
        <v>584</v>
      </c>
      <c r="G3214" s="237">
        <f t="shared" si="50"/>
        <v>0</v>
      </c>
    </row>
    <row r="3215" spans="1:7">
      <c r="A3215" s="45" t="s">
        <v>7031</v>
      </c>
      <c r="B3215" s="45" t="s">
        <v>6997</v>
      </c>
      <c r="C3215" s="45" t="s">
        <v>7019</v>
      </c>
      <c r="D3215" s="45" t="s">
        <v>7020</v>
      </c>
      <c r="E3215" s="45" t="s">
        <v>7032</v>
      </c>
      <c r="F3215" s="45" t="s">
        <v>584</v>
      </c>
      <c r="G3215" s="237">
        <f t="shared" si="50"/>
        <v>0</v>
      </c>
    </row>
    <row r="3216" spans="1:7">
      <c r="A3216" s="45" t="s">
        <v>7033</v>
      </c>
      <c r="B3216" s="45" t="s">
        <v>6997</v>
      </c>
      <c r="C3216" s="45" t="s">
        <v>7019</v>
      </c>
      <c r="D3216" s="45" t="s">
        <v>7020</v>
      </c>
      <c r="E3216" s="45" t="s">
        <v>7034</v>
      </c>
      <c r="F3216" s="45" t="s">
        <v>584</v>
      </c>
      <c r="G3216" s="237">
        <f t="shared" si="50"/>
        <v>0</v>
      </c>
    </row>
    <row r="3217" spans="1:7">
      <c r="A3217" s="45" t="s">
        <v>7035</v>
      </c>
      <c r="B3217" s="45" t="s">
        <v>6997</v>
      </c>
      <c r="C3217" s="45" t="s">
        <v>7019</v>
      </c>
      <c r="D3217" s="45" t="s">
        <v>7020</v>
      </c>
      <c r="E3217" s="45" t="s">
        <v>7036</v>
      </c>
      <c r="F3217" s="45" t="s">
        <v>584</v>
      </c>
      <c r="G3217" s="237">
        <f t="shared" si="50"/>
        <v>0</v>
      </c>
    </row>
    <row r="3218" spans="1:7">
      <c r="A3218" s="45" t="s">
        <v>7037</v>
      </c>
      <c r="B3218" s="45" t="s">
        <v>6997</v>
      </c>
      <c r="C3218" s="45" t="s">
        <v>7019</v>
      </c>
      <c r="D3218" s="45" t="s">
        <v>7020</v>
      </c>
      <c r="E3218" s="45" t="s">
        <v>7038</v>
      </c>
      <c r="F3218" s="45" t="s">
        <v>584</v>
      </c>
      <c r="G3218" s="237">
        <f t="shared" si="50"/>
        <v>0</v>
      </c>
    </row>
    <row r="3219" spans="1:7">
      <c r="A3219" s="45" t="s">
        <v>7039</v>
      </c>
      <c r="B3219" s="45" t="s">
        <v>6997</v>
      </c>
      <c r="C3219" s="45" t="s">
        <v>7019</v>
      </c>
      <c r="D3219" s="45" t="s">
        <v>7020</v>
      </c>
      <c r="E3219" s="45" t="s">
        <v>7040</v>
      </c>
      <c r="F3219" s="45" t="s">
        <v>584</v>
      </c>
      <c r="G3219" s="237">
        <f t="shared" si="50"/>
        <v>0</v>
      </c>
    </row>
    <row r="3220" spans="1:7">
      <c r="A3220" s="45" t="s">
        <v>7041</v>
      </c>
      <c r="B3220" s="45" t="s">
        <v>6997</v>
      </c>
      <c r="C3220" s="45" t="s">
        <v>7019</v>
      </c>
      <c r="D3220" s="45" t="s">
        <v>7020</v>
      </c>
      <c r="E3220" s="45" t="s">
        <v>7042</v>
      </c>
      <c r="F3220" s="45" t="s">
        <v>584</v>
      </c>
      <c r="G3220" s="237">
        <f t="shared" si="50"/>
        <v>0</v>
      </c>
    </row>
    <row r="3221" spans="1:7">
      <c r="A3221" s="45" t="s">
        <v>1509</v>
      </c>
      <c r="B3221" s="45" t="s">
        <v>6997</v>
      </c>
      <c r="C3221" s="45" t="s">
        <v>7019</v>
      </c>
      <c r="D3221" s="45" t="s">
        <v>7020</v>
      </c>
      <c r="E3221" s="45" t="s">
        <v>7043</v>
      </c>
      <c r="F3221" s="45" t="s">
        <v>584</v>
      </c>
      <c r="G3221" s="237">
        <f t="shared" si="50"/>
        <v>0</v>
      </c>
    </row>
    <row r="3222" spans="1:7">
      <c r="A3222" s="45" t="s">
        <v>4505</v>
      </c>
      <c r="B3222" s="45" t="s">
        <v>6997</v>
      </c>
      <c r="C3222" s="45" t="s">
        <v>7019</v>
      </c>
      <c r="D3222" s="45" t="s">
        <v>7020</v>
      </c>
      <c r="E3222" s="45" t="s">
        <v>7044</v>
      </c>
      <c r="F3222" s="45" t="s">
        <v>584</v>
      </c>
      <c r="G3222" s="237">
        <f t="shared" si="50"/>
        <v>0</v>
      </c>
    </row>
    <row r="3223" spans="1:7">
      <c r="A3223" s="45" t="s">
        <v>7045</v>
      </c>
      <c r="B3223" s="45" t="s">
        <v>6997</v>
      </c>
      <c r="C3223" s="45" t="s">
        <v>7019</v>
      </c>
      <c r="D3223" s="45" t="s">
        <v>7020</v>
      </c>
      <c r="E3223" s="45" t="s">
        <v>7046</v>
      </c>
      <c r="F3223" s="45" t="s">
        <v>584</v>
      </c>
      <c r="G3223" s="237">
        <f t="shared" si="50"/>
        <v>0</v>
      </c>
    </row>
    <row r="3224" spans="1:7">
      <c r="A3224" s="45" t="s">
        <v>7047</v>
      </c>
      <c r="B3224" s="45" t="s">
        <v>6997</v>
      </c>
      <c r="C3224" s="45" t="s">
        <v>7019</v>
      </c>
      <c r="D3224" s="45" t="s">
        <v>7020</v>
      </c>
      <c r="E3224" s="45" t="s">
        <v>7048</v>
      </c>
      <c r="F3224" s="45" t="s">
        <v>633</v>
      </c>
      <c r="G3224" s="237">
        <f t="shared" si="50"/>
        <v>0</v>
      </c>
    </row>
    <row r="3225" spans="1:7">
      <c r="A3225" s="45" t="s">
        <v>7049</v>
      </c>
      <c r="B3225" s="45" t="s">
        <v>6997</v>
      </c>
      <c r="C3225" s="45" t="s">
        <v>7019</v>
      </c>
      <c r="D3225" s="45" t="s">
        <v>7020</v>
      </c>
      <c r="E3225" s="45" t="s">
        <v>7050</v>
      </c>
      <c r="F3225" s="45" t="s">
        <v>633</v>
      </c>
      <c r="G3225" s="237">
        <f t="shared" si="50"/>
        <v>0</v>
      </c>
    </row>
    <row r="3226" spans="1:7">
      <c r="A3226" s="45" t="s">
        <v>7051</v>
      </c>
      <c r="B3226" s="45" t="s">
        <v>6997</v>
      </c>
      <c r="C3226" s="45" t="s">
        <v>7019</v>
      </c>
      <c r="D3226" s="45" t="s">
        <v>7020</v>
      </c>
      <c r="E3226" s="45" t="s">
        <v>7052</v>
      </c>
      <c r="F3226" s="45" t="s">
        <v>633</v>
      </c>
      <c r="G3226" s="237">
        <f t="shared" si="50"/>
        <v>0</v>
      </c>
    </row>
    <row r="3227" spans="1:7">
      <c r="A3227" s="45" t="s">
        <v>7054</v>
      </c>
      <c r="B3227" s="45" t="s">
        <v>6997</v>
      </c>
      <c r="C3227" s="45" t="s">
        <v>4564</v>
      </c>
      <c r="D3227" s="45" t="s">
        <v>7053</v>
      </c>
      <c r="E3227" s="45" t="s">
        <v>7055</v>
      </c>
      <c r="F3227" s="45" t="s">
        <v>584</v>
      </c>
      <c r="G3227" s="237">
        <f t="shared" si="50"/>
        <v>0</v>
      </c>
    </row>
    <row r="3228" spans="1:7">
      <c r="A3228" s="45" t="s">
        <v>7056</v>
      </c>
      <c r="B3228" s="45" t="s">
        <v>6997</v>
      </c>
      <c r="C3228" s="45" t="s">
        <v>4564</v>
      </c>
      <c r="D3228" s="45" t="s">
        <v>7053</v>
      </c>
      <c r="E3228" s="45" t="s">
        <v>7057</v>
      </c>
      <c r="F3228" s="45" t="s">
        <v>584</v>
      </c>
      <c r="G3228" s="237">
        <f t="shared" si="50"/>
        <v>0</v>
      </c>
    </row>
    <row r="3229" spans="1:7">
      <c r="A3229" s="45" t="s">
        <v>7058</v>
      </c>
      <c r="B3229" s="45" t="s">
        <v>6997</v>
      </c>
      <c r="C3229" s="45" t="s">
        <v>4564</v>
      </c>
      <c r="D3229" s="45" t="s">
        <v>7053</v>
      </c>
      <c r="E3229" s="45" t="s">
        <v>7059</v>
      </c>
      <c r="F3229" s="45" t="s">
        <v>584</v>
      </c>
      <c r="G3229" s="237">
        <f t="shared" si="50"/>
        <v>0</v>
      </c>
    </row>
    <row r="3230" spans="1:7">
      <c r="A3230" s="45" t="s">
        <v>662</v>
      </c>
      <c r="B3230" s="45" t="s">
        <v>6997</v>
      </c>
      <c r="C3230" s="45" t="s">
        <v>4564</v>
      </c>
      <c r="D3230" s="45" t="s">
        <v>7053</v>
      </c>
      <c r="E3230" s="45" t="s">
        <v>7060</v>
      </c>
      <c r="F3230" s="45" t="s">
        <v>584</v>
      </c>
      <c r="G3230" s="237">
        <f t="shared" si="50"/>
        <v>0</v>
      </c>
    </row>
    <row r="3231" spans="1:7">
      <c r="A3231" s="45" t="s">
        <v>7061</v>
      </c>
      <c r="B3231" s="45" t="s">
        <v>6997</v>
      </c>
      <c r="C3231" s="45" t="s">
        <v>4564</v>
      </c>
      <c r="D3231" s="45" t="s">
        <v>7053</v>
      </c>
      <c r="E3231" s="45" t="s">
        <v>7062</v>
      </c>
      <c r="F3231" s="45" t="s">
        <v>584</v>
      </c>
      <c r="G3231" s="237">
        <f t="shared" si="50"/>
        <v>0</v>
      </c>
    </row>
    <row r="3232" spans="1:7">
      <c r="A3232" s="45" t="s">
        <v>7063</v>
      </c>
      <c r="B3232" s="45" t="s">
        <v>6997</v>
      </c>
      <c r="C3232" s="45" t="s">
        <v>4564</v>
      </c>
      <c r="D3232" s="45" t="s">
        <v>7053</v>
      </c>
      <c r="E3232" s="45" t="s">
        <v>7064</v>
      </c>
      <c r="F3232" s="45" t="s">
        <v>584</v>
      </c>
      <c r="G3232" s="237">
        <f t="shared" si="50"/>
        <v>0</v>
      </c>
    </row>
    <row r="3233" spans="1:7">
      <c r="A3233" s="45" t="s">
        <v>7065</v>
      </c>
      <c r="B3233" s="45" t="s">
        <v>6997</v>
      </c>
      <c r="C3233" s="45" t="s">
        <v>4564</v>
      </c>
      <c r="D3233" s="45" t="s">
        <v>7053</v>
      </c>
      <c r="E3233" s="45" t="s">
        <v>7066</v>
      </c>
      <c r="F3233" s="45" t="s">
        <v>584</v>
      </c>
      <c r="G3233" s="237">
        <f t="shared" si="50"/>
        <v>0</v>
      </c>
    </row>
    <row r="3234" spans="1:7">
      <c r="A3234" s="45" t="s">
        <v>7067</v>
      </c>
      <c r="B3234" s="45" t="s">
        <v>6997</v>
      </c>
      <c r="C3234" s="45" t="s">
        <v>4564</v>
      </c>
      <c r="D3234" s="45" t="s">
        <v>7053</v>
      </c>
      <c r="E3234" s="45" t="s">
        <v>7068</v>
      </c>
      <c r="F3234" s="45" t="s">
        <v>584</v>
      </c>
      <c r="G3234" s="237">
        <f t="shared" si="50"/>
        <v>0</v>
      </c>
    </row>
    <row r="3235" spans="1:7">
      <c r="A3235" s="45" t="s">
        <v>7069</v>
      </c>
      <c r="B3235" s="45" t="s">
        <v>6997</v>
      </c>
      <c r="C3235" s="45" t="s">
        <v>4564</v>
      </c>
      <c r="D3235" s="45" t="s">
        <v>7053</v>
      </c>
      <c r="E3235" s="45" t="s">
        <v>7070</v>
      </c>
      <c r="F3235" s="45" t="s">
        <v>584</v>
      </c>
      <c r="G3235" s="237">
        <f t="shared" si="50"/>
        <v>0</v>
      </c>
    </row>
    <row r="3236" spans="1:7">
      <c r="A3236" s="45" t="s">
        <v>7071</v>
      </c>
      <c r="B3236" s="45" t="s">
        <v>6997</v>
      </c>
      <c r="C3236" s="45" t="s">
        <v>4564</v>
      </c>
      <c r="D3236" s="45" t="s">
        <v>7053</v>
      </c>
      <c r="E3236" s="45" t="s">
        <v>7072</v>
      </c>
      <c r="F3236" s="45" t="s">
        <v>633</v>
      </c>
      <c r="G3236" s="237">
        <f t="shared" si="50"/>
        <v>0</v>
      </c>
    </row>
    <row r="3237" spans="1:7">
      <c r="A3237" s="45" t="s">
        <v>7075</v>
      </c>
      <c r="B3237" s="45" t="s">
        <v>6997</v>
      </c>
      <c r="C3237" s="45" t="s">
        <v>7073</v>
      </c>
      <c r="D3237" s="45" t="s">
        <v>7074</v>
      </c>
      <c r="E3237" s="45" t="s">
        <v>7076</v>
      </c>
      <c r="F3237" s="45" t="s">
        <v>584</v>
      </c>
      <c r="G3237" s="237">
        <f t="shared" si="50"/>
        <v>0</v>
      </c>
    </row>
    <row r="3238" spans="1:7">
      <c r="A3238" s="45" t="s">
        <v>7077</v>
      </c>
      <c r="B3238" s="45" t="s">
        <v>6997</v>
      </c>
      <c r="C3238" s="45" t="s">
        <v>7073</v>
      </c>
      <c r="D3238" s="45" t="s">
        <v>7074</v>
      </c>
      <c r="E3238" s="45" t="s">
        <v>7078</v>
      </c>
      <c r="F3238" s="45" t="s">
        <v>584</v>
      </c>
      <c r="G3238" s="237">
        <f t="shared" si="50"/>
        <v>0</v>
      </c>
    </row>
    <row r="3239" spans="1:7">
      <c r="A3239" s="45" t="s">
        <v>7079</v>
      </c>
      <c r="B3239" s="45" t="s">
        <v>6997</v>
      </c>
      <c r="C3239" s="45" t="s">
        <v>7073</v>
      </c>
      <c r="D3239" s="45" t="s">
        <v>7074</v>
      </c>
      <c r="E3239" s="45" t="s">
        <v>7080</v>
      </c>
      <c r="F3239" s="45" t="s">
        <v>584</v>
      </c>
      <c r="G3239" s="237">
        <f t="shared" si="50"/>
        <v>0</v>
      </c>
    </row>
    <row r="3240" spans="1:7">
      <c r="A3240" s="45" t="s">
        <v>7081</v>
      </c>
      <c r="B3240" s="45" t="s">
        <v>6997</v>
      </c>
      <c r="C3240" s="45" t="s">
        <v>7073</v>
      </c>
      <c r="D3240" s="45" t="s">
        <v>7074</v>
      </c>
      <c r="E3240" s="45" t="s">
        <v>7082</v>
      </c>
      <c r="F3240" s="45" t="s">
        <v>584</v>
      </c>
      <c r="G3240" s="237">
        <f t="shared" si="50"/>
        <v>0</v>
      </c>
    </row>
    <row r="3241" spans="1:7">
      <c r="A3241" s="45" t="s">
        <v>7083</v>
      </c>
      <c r="B3241" s="45" t="s">
        <v>6997</v>
      </c>
      <c r="C3241" s="45" t="s">
        <v>7073</v>
      </c>
      <c r="D3241" s="45" t="s">
        <v>7074</v>
      </c>
      <c r="E3241" s="45" t="s">
        <v>7084</v>
      </c>
      <c r="F3241" s="45" t="s">
        <v>584</v>
      </c>
      <c r="G3241" s="237">
        <f t="shared" si="50"/>
        <v>0</v>
      </c>
    </row>
    <row r="3242" spans="1:7">
      <c r="A3242" s="45" t="s">
        <v>7085</v>
      </c>
      <c r="B3242" s="45" t="s">
        <v>6997</v>
      </c>
      <c r="C3242" s="45" t="s">
        <v>7073</v>
      </c>
      <c r="D3242" s="45" t="s">
        <v>7074</v>
      </c>
      <c r="E3242" s="45" t="s">
        <v>7086</v>
      </c>
      <c r="F3242" s="45" t="s">
        <v>584</v>
      </c>
      <c r="G3242" s="237">
        <f t="shared" si="50"/>
        <v>0</v>
      </c>
    </row>
    <row r="3243" spans="1:7">
      <c r="A3243" s="45" t="s">
        <v>4469</v>
      </c>
      <c r="B3243" s="45" t="s">
        <v>6997</v>
      </c>
      <c r="C3243" s="45" t="s">
        <v>7073</v>
      </c>
      <c r="D3243" s="45" t="s">
        <v>7074</v>
      </c>
      <c r="E3243" s="45" t="s">
        <v>7087</v>
      </c>
      <c r="F3243" s="45" t="s">
        <v>584</v>
      </c>
      <c r="G3243" s="237">
        <f t="shared" si="50"/>
        <v>0</v>
      </c>
    </row>
    <row r="3244" spans="1:7">
      <c r="A3244" s="45" t="s">
        <v>7088</v>
      </c>
      <c r="B3244" s="45" t="s">
        <v>6997</v>
      </c>
      <c r="C3244" s="45" t="s">
        <v>7073</v>
      </c>
      <c r="D3244" s="45" t="s">
        <v>7074</v>
      </c>
      <c r="E3244" s="45" t="s">
        <v>7089</v>
      </c>
      <c r="F3244" s="45" t="s">
        <v>584</v>
      </c>
      <c r="G3244" s="237">
        <f t="shared" si="50"/>
        <v>0</v>
      </c>
    </row>
    <row r="3245" spans="1:7">
      <c r="A3245" s="45" t="s">
        <v>7090</v>
      </c>
      <c r="B3245" s="45" t="s">
        <v>6997</v>
      </c>
      <c r="C3245" s="45" t="s">
        <v>7073</v>
      </c>
      <c r="D3245" s="45" t="s">
        <v>7074</v>
      </c>
      <c r="E3245" s="45" t="s">
        <v>7091</v>
      </c>
      <c r="F3245" s="45" t="s">
        <v>584</v>
      </c>
      <c r="G3245" s="237">
        <f t="shared" si="50"/>
        <v>0</v>
      </c>
    </row>
    <row r="3246" spans="1:7">
      <c r="A3246" s="45" t="s">
        <v>7092</v>
      </c>
      <c r="B3246" s="45" t="s">
        <v>6997</v>
      </c>
      <c r="C3246" s="45" t="s">
        <v>7073</v>
      </c>
      <c r="D3246" s="45" t="s">
        <v>7074</v>
      </c>
      <c r="E3246" s="45" t="s">
        <v>7093</v>
      </c>
      <c r="F3246" s="45" t="s">
        <v>584</v>
      </c>
      <c r="G3246" s="237">
        <f t="shared" si="50"/>
        <v>0</v>
      </c>
    </row>
    <row r="3247" spans="1:7">
      <c r="A3247" s="45" t="s">
        <v>7094</v>
      </c>
      <c r="B3247" s="45" t="s">
        <v>6997</v>
      </c>
      <c r="C3247" s="45" t="s">
        <v>7073</v>
      </c>
      <c r="D3247" s="45" t="s">
        <v>7074</v>
      </c>
      <c r="E3247" s="45" t="s">
        <v>7095</v>
      </c>
      <c r="F3247" s="45" t="s">
        <v>584</v>
      </c>
      <c r="G3247" s="237">
        <f t="shared" si="50"/>
        <v>0</v>
      </c>
    </row>
    <row r="3248" spans="1:7">
      <c r="A3248" s="45" t="s">
        <v>7096</v>
      </c>
      <c r="B3248" s="45" t="s">
        <v>6997</v>
      </c>
      <c r="C3248" s="45" t="s">
        <v>7073</v>
      </c>
      <c r="D3248" s="45" t="s">
        <v>7074</v>
      </c>
      <c r="E3248" s="45" t="s">
        <v>7097</v>
      </c>
      <c r="F3248" s="45" t="s">
        <v>584</v>
      </c>
      <c r="G3248" s="237">
        <f t="shared" si="50"/>
        <v>0</v>
      </c>
    </row>
    <row r="3249" spans="1:7">
      <c r="A3249" s="45" t="s">
        <v>7098</v>
      </c>
      <c r="B3249" s="45" t="s">
        <v>6997</v>
      </c>
      <c r="C3249" s="45" t="s">
        <v>7073</v>
      </c>
      <c r="D3249" s="45" t="s">
        <v>7074</v>
      </c>
      <c r="E3249" s="45" t="s">
        <v>7099</v>
      </c>
      <c r="F3249" s="45" t="s">
        <v>584</v>
      </c>
      <c r="G3249" s="237">
        <f t="shared" si="50"/>
        <v>0</v>
      </c>
    </row>
    <row r="3250" spans="1:7">
      <c r="A3250" s="45" t="s">
        <v>7100</v>
      </c>
      <c r="B3250" s="45" t="s">
        <v>6997</v>
      </c>
      <c r="C3250" s="45" t="s">
        <v>7073</v>
      </c>
      <c r="D3250" s="45" t="s">
        <v>7074</v>
      </c>
      <c r="E3250" s="45" t="s">
        <v>7101</v>
      </c>
      <c r="F3250" s="45" t="s">
        <v>584</v>
      </c>
      <c r="G3250" s="237">
        <f t="shared" si="50"/>
        <v>0</v>
      </c>
    </row>
    <row r="3251" spans="1:7">
      <c r="A3251" s="45" t="s">
        <v>7102</v>
      </c>
      <c r="B3251" s="45" t="s">
        <v>6997</v>
      </c>
      <c r="C3251" s="45" t="s">
        <v>7073</v>
      </c>
      <c r="D3251" s="45" t="s">
        <v>7074</v>
      </c>
      <c r="E3251" s="45" t="s">
        <v>7103</v>
      </c>
      <c r="F3251" s="45" t="s">
        <v>584</v>
      </c>
      <c r="G3251" s="237">
        <f t="shared" si="50"/>
        <v>0</v>
      </c>
    </row>
    <row r="3252" spans="1:7">
      <c r="A3252" s="45" t="s">
        <v>7104</v>
      </c>
      <c r="B3252" s="45" t="s">
        <v>6997</v>
      </c>
      <c r="C3252" s="45" t="s">
        <v>7073</v>
      </c>
      <c r="D3252" s="45" t="s">
        <v>7074</v>
      </c>
      <c r="E3252" s="45" t="s">
        <v>7105</v>
      </c>
      <c r="F3252" s="45" t="s">
        <v>584</v>
      </c>
      <c r="G3252" s="237">
        <f t="shared" si="50"/>
        <v>0</v>
      </c>
    </row>
    <row r="3253" spans="1:7">
      <c r="A3253" s="45" t="s">
        <v>7106</v>
      </c>
      <c r="B3253" s="45" t="s">
        <v>6997</v>
      </c>
      <c r="C3253" s="45" t="s">
        <v>7073</v>
      </c>
      <c r="D3253" s="45" t="s">
        <v>7074</v>
      </c>
      <c r="E3253" s="45" t="s">
        <v>7107</v>
      </c>
      <c r="F3253" s="45" t="s">
        <v>633</v>
      </c>
      <c r="G3253" s="237">
        <f t="shared" si="50"/>
        <v>0</v>
      </c>
    </row>
    <row r="3254" spans="1:7">
      <c r="A3254" s="45" t="s">
        <v>7110</v>
      </c>
      <c r="B3254" s="45" t="s">
        <v>6997</v>
      </c>
      <c r="C3254" s="45" t="s">
        <v>7108</v>
      </c>
      <c r="D3254" s="45" t="s">
        <v>7109</v>
      </c>
      <c r="E3254" s="45" t="s">
        <v>7111</v>
      </c>
      <c r="F3254" s="45" t="s">
        <v>584</v>
      </c>
      <c r="G3254" s="237">
        <f t="shared" si="50"/>
        <v>0</v>
      </c>
    </row>
    <row r="3255" spans="1:7">
      <c r="A3255" s="45" t="s">
        <v>7112</v>
      </c>
      <c r="B3255" s="45" t="s">
        <v>6997</v>
      </c>
      <c r="C3255" s="45" t="s">
        <v>7108</v>
      </c>
      <c r="D3255" s="45" t="s">
        <v>7109</v>
      </c>
      <c r="E3255" s="45" t="s">
        <v>7113</v>
      </c>
      <c r="F3255" s="45" t="s">
        <v>584</v>
      </c>
      <c r="G3255" s="237">
        <f t="shared" si="50"/>
        <v>0</v>
      </c>
    </row>
    <row r="3256" spans="1:7">
      <c r="A3256" s="45" t="s">
        <v>3684</v>
      </c>
      <c r="B3256" s="45" t="s">
        <v>6997</v>
      </c>
      <c r="C3256" s="45" t="s">
        <v>7108</v>
      </c>
      <c r="D3256" s="45" t="s">
        <v>7109</v>
      </c>
      <c r="E3256" s="45" t="s">
        <v>7114</v>
      </c>
      <c r="F3256" s="45" t="s">
        <v>584</v>
      </c>
      <c r="G3256" s="237">
        <f t="shared" si="50"/>
        <v>0</v>
      </c>
    </row>
    <row r="3257" spans="1:7">
      <c r="A3257" s="45" t="s">
        <v>7115</v>
      </c>
      <c r="B3257" s="45" t="s">
        <v>6997</v>
      </c>
      <c r="C3257" s="45" t="s">
        <v>7108</v>
      </c>
      <c r="D3257" s="45" t="s">
        <v>7109</v>
      </c>
      <c r="E3257" s="45" t="s">
        <v>7116</v>
      </c>
      <c r="F3257" s="45" t="s">
        <v>584</v>
      </c>
      <c r="G3257" s="237">
        <f t="shared" si="50"/>
        <v>0</v>
      </c>
    </row>
    <row r="3258" spans="1:7">
      <c r="A3258" s="45" t="s">
        <v>7117</v>
      </c>
      <c r="B3258" s="45" t="s">
        <v>6997</v>
      </c>
      <c r="C3258" s="45" t="s">
        <v>7108</v>
      </c>
      <c r="D3258" s="45" t="s">
        <v>7109</v>
      </c>
      <c r="E3258" s="45" t="s">
        <v>7118</v>
      </c>
      <c r="F3258" s="45" t="s">
        <v>584</v>
      </c>
      <c r="G3258" s="237">
        <f t="shared" si="50"/>
        <v>0</v>
      </c>
    </row>
    <row r="3259" spans="1:7">
      <c r="A3259" s="45" t="s">
        <v>7119</v>
      </c>
      <c r="B3259" s="45" t="s">
        <v>6997</v>
      </c>
      <c r="C3259" s="45" t="s">
        <v>7108</v>
      </c>
      <c r="D3259" s="45" t="s">
        <v>7109</v>
      </c>
      <c r="E3259" s="45" t="s">
        <v>7120</v>
      </c>
      <c r="F3259" s="45" t="s">
        <v>584</v>
      </c>
      <c r="G3259" s="237">
        <f t="shared" si="50"/>
        <v>0</v>
      </c>
    </row>
    <row r="3260" spans="1:7">
      <c r="A3260" s="45" t="s">
        <v>7121</v>
      </c>
      <c r="B3260" s="45" t="s">
        <v>6997</v>
      </c>
      <c r="C3260" s="45" t="s">
        <v>7108</v>
      </c>
      <c r="D3260" s="45" t="s">
        <v>7109</v>
      </c>
      <c r="E3260" s="45" t="s">
        <v>7122</v>
      </c>
      <c r="F3260" s="45" t="s">
        <v>584</v>
      </c>
      <c r="G3260" s="237">
        <f t="shared" si="50"/>
        <v>0</v>
      </c>
    </row>
    <row r="3261" spans="1:7">
      <c r="A3261" s="45" t="s">
        <v>7123</v>
      </c>
      <c r="B3261" s="45" t="s">
        <v>6997</v>
      </c>
      <c r="C3261" s="45" t="s">
        <v>7108</v>
      </c>
      <c r="D3261" s="45" t="s">
        <v>7109</v>
      </c>
      <c r="E3261" s="45" t="s">
        <v>7124</v>
      </c>
      <c r="F3261" s="45" t="s">
        <v>584</v>
      </c>
      <c r="G3261" s="237">
        <f t="shared" si="50"/>
        <v>0</v>
      </c>
    </row>
    <row r="3262" spans="1:7">
      <c r="A3262" s="45" t="s">
        <v>7125</v>
      </c>
      <c r="B3262" s="45" t="s">
        <v>6997</v>
      </c>
      <c r="C3262" s="45" t="s">
        <v>7108</v>
      </c>
      <c r="D3262" s="45" t="s">
        <v>7109</v>
      </c>
      <c r="E3262" s="45" t="s">
        <v>7126</v>
      </c>
      <c r="F3262" s="45" t="s">
        <v>584</v>
      </c>
      <c r="G3262" s="237">
        <f t="shared" si="50"/>
        <v>0</v>
      </c>
    </row>
    <row r="3263" spans="1:7">
      <c r="A3263" s="45" t="s">
        <v>7127</v>
      </c>
      <c r="B3263" s="45" t="s">
        <v>6997</v>
      </c>
      <c r="C3263" s="45" t="s">
        <v>7108</v>
      </c>
      <c r="D3263" s="45" t="s">
        <v>7109</v>
      </c>
      <c r="E3263" s="45" t="s">
        <v>7128</v>
      </c>
      <c r="F3263" s="45" t="s">
        <v>584</v>
      </c>
      <c r="G3263" s="237">
        <f t="shared" si="50"/>
        <v>0</v>
      </c>
    </row>
    <row r="3264" spans="1:7">
      <c r="A3264" s="45" t="s">
        <v>7129</v>
      </c>
      <c r="B3264" s="45" t="s">
        <v>6997</v>
      </c>
      <c r="C3264" s="45" t="s">
        <v>7108</v>
      </c>
      <c r="D3264" s="45" t="s">
        <v>7109</v>
      </c>
      <c r="E3264" s="45" t="s">
        <v>7130</v>
      </c>
      <c r="F3264" s="45" t="s">
        <v>584</v>
      </c>
      <c r="G3264" s="237">
        <f t="shared" si="50"/>
        <v>0</v>
      </c>
    </row>
    <row r="3265" spans="1:7">
      <c r="A3265" s="45" t="s">
        <v>3762</v>
      </c>
      <c r="B3265" s="45" t="s">
        <v>6997</v>
      </c>
      <c r="C3265" s="45" t="s">
        <v>7108</v>
      </c>
      <c r="D3265" s="45" t="s">
        <v>7109</v>
      </c>
      <c r="E3265" s="45" t="s">
        <v>7131</v>
      </c>
      <c r="F3265" s="45" t="s">
        <v>584</v>
      </c>
      <c r="G3265" s="237">
        <f t="shared" si="50"/>
        <v>0</v>
      </c>
    </row>
    <row r="3266" spans="1:7">
      <c r="A3266" s="45" t="s">
        <v>678</v>
      </c>
      <c r="B3266" s="45" t="s">
        <v>6997</v>
      </c>
      <c r="C3266" s="45" t="s">
        <v>7108</v>
      </c>
      <c r="D3266" s="45" t="s">
        <v>7109</v>
      </c>
      <c r="E3266" s="45" t="s">
        <v>7132</v>
      </c>
      <c r="F3266" s="45" t="s">
        <v>584</v>
      </c>
      <c r="G3266" s="237">
        <f t="shared" ref="G3266:G3329" si="51">IF(ISNA(MATCH(E3266,List04_oktmo_np_range,0)),0,1)</f>
        <v>0</v>
      </c>
    </row>
    <row r="3267" spans="1:7">
      <c r="A3267" s="45" t="s">
        <v>7133</v>
      </c>
      <c r="B3267" s="45" t="s">
        <v>6997</v>
      </c>
      <c r="C3267" s="45" t="s">
        <v>7108</v>
      </c>
      <c r="D3267" s="45" t="s">
        <v>7109</v>
      </c>
      <c r="E3267" s="45" t="s">
        <v>7134</v>
      </c>
      <c r="F3267" s="45" t="s">
        <v>584</v>
      </c>
      <c r="G3267" s="237">
        <f t="shared" si="51"/>
        <v>0</v>
      </c>
    </row>
    <row r="3268" spans="1:7">
      <c r="A3268" s="45" t="s">
        <v>7135</v>
      </c>
      <c r="B3268" s="45" t="s">
        <v>6997</v>
      </c>
      <c r="C3268" s="45" t="s">
        <v>7108</v>
      </c>
      <c r="D3268" s="45" t="s">
        <v>7109</v>
      </c>
      <c r="E3268" s="45" t="s">
        <v>7136</v>
      </c>
      <c r="F3268" s="45" t="s">
        <v>633</v>
      </c>
      <c r="G3268" s="237">
        <f t="shared" si="51"/>
        <v>0</v>
      </c>
    </row>
    <row r="3269" spans="1:7">
      <c r="A3269" s="45" t="s">
        <v>7137</v>
      </c>
      <c r="B3269" s="45" t="s">
        <v>6997</v>
      </c>
      <c r="C3269" s="45" t="s">
        <v>7108</v>
      </c>
      <c r="D3269" s="45" t="s">
        <v>7109</v>
      </c>
      <c r="E3269" s="45" t="s">
        <v>7138</v>
      </c>
      <c r="F3269" s="45" t="s">
        <v>633</v>
      </c>
      <c r="G3269" s="237">
        <f t="shared" si="51"/>
        <v>0</v>
      </c>
    </row>
    <row r="3270" spans="1:7">
      <c r="A3270" s="45" t="s">
        <v>5880</v>
      </c>
      <c r="B3270" s="45" t="s">
        <v>6997</v>
      </c>
      <c r="C3270" s="45" t="s">
        <v>7139</v>
      </c>
      <c r="D3270" s="45" t="s">
        <v>7140</v>
      </c>
      <c r="E3270" s="45" t="s">
        <v>7141</v>
      </c>
      <c r="F3270" s="45" t="s">
        <v>584</v>
      </c>
      <c r="G3270" s="237">
        <f t="shared" si="51"/>
        <v>0</v>
      </c>
    </row>
    <row r="3271" spans="1:7">
      <c r="A3271" s="45" t="s">
        <v>7142</v>
      </c>
      <c r="B3271" s="45" t="s">
        <v>6997</v>
      </c>
      <c r="C3271" s="45" t="s">
        <v>7139</v>
      </c>
      <c r="D3271" s="45" t="s">
        <v>7140</v>
      </c>
      <c r="E3271" s="45" t="s">
        <v>7143</v>
      </c>
      <c r="F3271" s="45" t="s">
        <v>584</v>
      </c>
      <c r="G3271" s="237">
        <f t="shared" si="51"/>
        <v>0</v>
      </c>
    </row>
    <row r="3272" spans="1:7">
      <c r="A3272" s="45" t="s">
        <v>7144</v>
      </c>
      <c r="B3272" s="45" t="s">
        <v>6997</v>
      </c>
      <c r="C3272" s="45" t="s">
        <v>7139</v>
      </c>
      <c r="D3272" s="45" t="s">
        <v>7140</v>
      </c>
      <c r="E3272" s="45" t="s">
        <v>7145</v>
      </c>
      <c r="F3272" s="45" t="s">
        <v>2474</v>
      </c>
      <c r="G3272" s="237">
        <f t="shared" si="51"/>
        <v>0</v>
      </c>
    </row>
    <row r="3273" spans="1:7">
      <c r="A3273" s="45" t="s">
        <v>7146</v>
      </c>
      <c r="B3273" s="45" t="s">
        <v>6997</v>
      </c>
      <c r="C3273" s="45" t="s">
        <v>7139</v>
      </c>
      <c r="D3273" s="45" t="s">
        <v>7140</v>
      </c>
      <c r="E3273" s="45" t="s">
        <v>7147</v>
      </c>
      <c r="F3273" s="45" t="s">
        <v>633</v>
      </c>
      <c r="G3273" s="237">
        <f t="shared" si="51"/>
        <v>0</v>
      </c>
    </row>
    <row r="3274" spans="1:7">
      <c r="A3274" s="45" t="s">
        <v>7150</v>
      </c>
      <c r="B3274" s="45" t="s">
        <v>6997</v>
      </c>
      <c r="C3274" s="45" t="s">
        <v>7148</v>
      </c>
      <c r="D3274" s="45" t="s">
        <v>7149</v>
      </c>
      <c r="E3274" s="45" t="s">
        <v>7151</v>
      </c>
      <c r="F3274" s="45" t="s">
        <v>584</v>
      </c>
      <c r="G3274" s="237">
        <f t="shared" si="51"/>
        <v>0</v>
      </c>
    </row>
    <row r="3275" spans="1:7">
      <c r="A3275" s="45" t="s">
        <v>7152</v>
      </c>
      <c r="B3275" s="45" t="s">
        <v>6997</v>
      </c>
      <c r="C3275" s="45" t="s">
        <v>7148</v>
      </c>
      <c r="D3275" s="45" t="s">
        <v>7149</v>
      </c>
      <c r="E3275" s="45" t="s">
        <v>7153</v>
      </c>
      <c r="F3275" s="45" t="s">
        <v>584</v>
      </c>
      <c r="G3275" s="237">
        <f t="shared" si="51"/>
        <v>0</v>
      </c>
    </row>
    <row r="3276" spans="1:7">
      <c r="A3276" s="45" t="s">
        <v>7154</v>
      </c>
      <c r="B3276" s="45" t="s">
        <v>6997</v>
      </c>
      <c r="C3276" s="45" t="s">
        <v>7148</v>
      </c>
      <c r="D3276" s="45" t="s">
        <v>7149</v>
      </c>
      <c r="E3276" s="45" t="s">
        <v>7155</v>
      </c>
      <c r="F3276" s="45" t="s">
        <v>584</v>
      </c>
      <c r="G3276" s="237">
        <f t="shared" si="51"/>
        <v>0</v>
      </c>
    </row>
    <row r="3277" spans="1:7">
      <c r="A3277" s="45" t="s">
        <v>7158</v>
      </c>
      <c r="B3277" s="45" t="s">
        <v>6997</v>
      </c>
      <c r="C3277" s="45" t="s">
        <v>7156</v>
      </c>
      <c r="D3277" s="45" t="s">
        <v>7157</v>
      </c>
      <c r="E3277" s="45" t="s">
        <v>7159</v>
      </c>
      <c r="F3277" s="45" t="s">
        <v>584</v>
      </c>
      <c r="G3277" s="237">
        <f t="shared" si="51"/>
        <v>0</v>
      </c>
    </row>
    <row r="3278" spans="1:7">
      <c r="A3278" s="45" t="s">
        <v>7160</v>
      </c>
      <c r="B3278" s="45" t="s">
        <v>6997</v>
      </c>
      <c r="C3278" s="45" t="s">
        <v>7156</v>
      </c>
      <c r="D3278" s="45" t="s">
        <v>7157</v>
      </c>
      <c r="E3278" s="45" t="s">
        <v>7161</v>
      </c>
      <c r="F3278" s="45" t="s">
        <v>584</v>
      </c>
      <c r="G3278" s="237">
        <f t="shared" si="51"/>
        <v>0</v>
      </c>
    </row>
    <row r="3279" spans="1:7">
      <c r="A3279" s="45" t="s">
        <v>666</v>
      </c>
      <c r="B3279" s="45" t="s">
        <v>6997</v>
      </c>
      <c r="C3279" s="45" t="s">
        <v>7156</v>
      </c>
      <c r="D3279" s="45" t="s">
        <v>7157</v>
      </c>
      <c r="E3279" s="45" t="s">
        <v>7162</v>
      </c>
      <c r="F3279" s="45" t="s">
        <v>584</v>
      </c>
      <c r="G3279" s="237">
        <f t="shared" si="51"/>
        <v>0</v>
      </c>
    </row>
    <row r="3280" spans="1:7">
      <c r="A3280" s="45" t="s">
        <v>7163</v>
      </c>
      <c r="B3280" s="45" t="s">
        <v>6997</v>
      </c>
      <c r="C3280" s="45" t="s">
        <v>7156</v>
      </c>
      <c r="D3280" s="45" t="s">
        <v>7157</v>
      </c>
      <c r="E3280" s="45" t="s">
        <v>7164</v>
      </c>
      <c r="F3280" s="45" t="s">
        <v>584</v>
      </c>
      <c r="G3280" s="237">
        <f t="shared" si="51"/>
        <v>0</v>
      </c>
    </row>
    <row r="3281" spans="1:7">
      <c r="A3281" s="45" t="s">
        <v>7165</v>
      </c>
      <c r="B3281" s="45" t="s">
        <v>6997</v>
      </c>
      <c r="C3281" s="45" t="s">
        <v>7156</v>
      </c>
      <c r="D3281" s="45" t="s">
        <v>7157</v>
      </c>
      <c r="E3281" s="45" t="s">
        <v>7166</v>
      </c>
      <c r="F3281" s="45" t="s">
        <v>633</v>
      </c>
      <c r="G3281" s="237">
        <f t="shared" si="51"/>
        <v>0</v>
      </c>
    </row>
    <row r="3282" spans="1:7">
      <c r="A3282" s="45" t="s">
        <v>7167</v>
      </c>
      <c r="B3282" s="45" t="s">
        <v>6997</v>
      </c>
      <c r="C3282" s="45" t="s">
        <v>7156</v>
      </c>
      <c r="D3282" s="45" t="s">
        <v>7157</v>
      </c>
      <c r="E3282" s="45" t="s">
        <v>7168</v>
      </c>
      <c r="F3282" s="45" t="s">
        <v>1269</v>
      </c>
      <c r="G3282" s="237">
        <f t="shared" si="51"/>
        <v>0</v>
      </c>
    </row>
    <row r="3283" spans="1:7">
      <c r="A3283" s="45" t="s">
        <v>7171</v>
      </c>
      <c r="B3283" s="45" t="s">
        <v>6997</v>
      </c>
      <c r="C3283" s="45" t="s">
        <v>7169</v>
      </c>
      <c r="D3283" s="45" t="s">
        <v>7170</v>
      </c>
      <c r="E3283" s="45" t="s">
        <v>7172</v>
      </c>
      <c r="F3283" s="45" t="s">
        <v>584</v>
      </c>
      <c r="G3283" s="237">
        <f t="shared" si="51"/>
        <v>0</v>
      </c>
    </row>
    <row r="3284" spans="1:7">
      <c r="A3284" s="45" t="s">
        <v>7173</v>
      </c>
      <c r="B3284" s="45" t="s">
        <v>6997</v>
      </c>
      <c r="C3284" s="45" t="s">
        <v>7169</v>
      </c>
      <c r="D3284" s="45" t="s">
        <v>7170</v>
      </c>
      <c r="E3284" s="45" t="s">
        <v>7174</v>
      </c>
      <c r="F3284" s="45" t="s">
        <v>584</v>
      </c>
      <c r="G3284" s="237">
        <f t="shared" si="51"/>
        <v>0</v>
      </c>
    </row>
    <row r="3285" spans="1:7">
      <c r="A3285" s="45" t="s">
        <v>7175</v>
      </c>
      <c r="B3285" s="45" t="s">
        <v>6997</v>
      </c>
      <c r="C3285" s="45" t="s">
        <v>7169</v>
      </c>
      <c r="D3285" s="45" t="s">
        <v>7170</v>
      </c>
      <c r="E3285" s="45" t="s">
        <v>7176</v>
      </c>
      <c r="F3285" s="45" t="s">
        <v>584</v>
      </c>
      <c r="G3285" s="237">
        <f t="shared" si="51"/>
        <v>0</v>
      </c>
    </row>
    <row r="3286" spans="1:7">
      <c r="A3286" s="45" t="s">
        <v>7177</v>
      </c>
      <c r="B3286" s="45" t="s">
        <v>6997</v>
      </c>
      <c r="C3286" s="45" t="s">
        <v>7169</v>
      </c>
      <c r="D3286" s="45" t="s">
        <v>7170</v>
      </c>
      <c r="E3286" s="45" t="s">
        <v>7178</v>
      </c>
      <c r="F3286" s="45" t="s">
        <v>584</v>
      </c>
      <c r="G3286" s="237">
        <f t="shared" si="51"/>
        <v>0</v>
      </c>
    </row>
    <row r="3287" spans="1:7">
      <c r="A3287" s="45" t="s">
        <v>2345</v>
      </c>
      <c r="B3287" s="45" t="s">
        <v>6997</v>
      </c>
      <c r="C3287" s="45" t="s">
        <v>7169</v>
      </c>
      <c r="D3287" s="45" t="s">
        <v>7170</v>
      </c>
      <c r="E3287" s="45" t="s">
        <v>7179</v>
      </c>
      <c r="F3287" s="45" t="s">
        <v>584</v>
      </c>
      <c r="G3287" s="237">
        <f t="shared" si="51"/>
        <v>0</v>
      </c>
    </row>
    <row r="3288" spans="1:7">
      <c r="A3288" s="45" t="s">
        <v>7180</v>
      </c>
      <c r="B3288" s="45" t="s">
        <v>6997</v>
      </c>
      <c r="C3288" s="45" t="s">
        <v>7169</v>
      </c>
      <c r="D3288" s="45" t="s">
        <v>7170</v>
      </c>
      <c r="E3288" s="45" t="s">
        <v>7181</v>
      </c>
      <c r="F3288" s="45" t="s">
        <v>584</v>
      </c>
      <c r="G3288" s="237">
        <f t="shared" si="51"/>
        <v>0</v>
      </c>
    </row>
    <row r="3289" spans="1:7">
      <c r="A3289" s="45" t="s">
        <v>7182</v>
      </c>
      <c r="B3289" s="45" t="s">
        <v>6997</v>
      </c>
      <c r="C3289" s="45" t="s">
        <v>7169</v>
      </c>
      <c r="D3289" s="45" t="s">
        <v>7170</v>
      </c>
      <c r="E3289" s="45" t="s">
        <v>7183</v>
      </c>
      <c r="F3289" s="45" t="s">
        <v>584</v>
      </c>
      <c r="G3289" s="237">
        <f t="shared" si="51"/>
        <v>0</v>
      </c>
    </row>
    <row r="3290" spans="1:7">
      <c r="A3290" s="45" t="s">
        <v>7184</v>
      </c>
      <c r="B3290" s="45" t="s">
        <v>6997</v>
      </c>
      <c r="C3290" s="45" t="s">
        <v>7169</v>
      </c>
      <c r="D3290" s="45" t="s">
        <v>7170</v>
      </c>
      <c r="E3290" s="45" t="s">
        <v>7185</v>
      </c>
      <c r="F3290" s="45" t="s">
        <v>584</v>
      </c>
      <c r="G3290" s="237">
        <f t="shared" si="51"/>
        <v>0</v>
      </c>
    </row>
    <row r="3291" spans="1:7">
      <c r="A3291" s="45" t="s">
        <v>7186</v>
      </c>
      <c r="B3291" s="45" t="s">
        <v>6997</v>
      </c>
      <c r="C3291" s="45" t="s">
        <v>7169</v>
      </c>
      <c r="D3291" s="45" t="s">
        <v>7170</v>
      </c>
      <c r="E3291" s="45" t="s">
        <v>7187</v>
      </c>
      <c r="F3291" s="45" t="s">
        <v>584</v>
      </c>
      <c r="G3291" s="237">
        <f t="shared" si="51"/>
        <v>0</v>
      </c>
    </row>
    <row r="3292" spans="1:7">
      <c r="A3292" s="45" t="s">
        <v>7188</v>
      </c>
      <c r="B3292" s="45" t="s">
        <v>6997</v>
      </c>
      <c r="C3292" s="45" t="s">
        <v>7169</v>
      </c>
      <c r="D3292" s="45" t="s">
        <v>7170</v>
      </c>
      <c r="E3292" s="45" t="s">
        <v>7189</v>
      </c>
      <c r="F3292" s="45" t="s">
        <v>584</v>
      </c>
      <c r="G3292" s="237">
        <f t="shared" si="51"/>
        <v>0</v>
      </c>
    </row>
    <row r="3293" spans="1:7">
      <c r="A3293" s="45" t="s">
        <v>7190</v>
      </c>
      <c r="B3293" s="45" t="s">
        <v>6997</v>
      </c>
      <c r="C3293" s="45" t="s">
        <v>7169</v>
      </c>
      <c r="D3293" s="45" t="s">
        <v>7170</v>
      </c>
      <c r="E3293" s="45" t="s">
        <v>7191</v>
      </c>
      <c r="F3293" s="45" t="s">
        <v>584</v>
      </c>
      <c r="G3293" s="237">
        <f t="shared" si="51"/>
        <v>0</v>
      </c>
    </row>
    <row r="3294" spans="1:7">
      <c r="A3294" s="45" t="s">
        <v>7192</v>
      </c>
      <c r="B3294" s="45" t="s">
        <v>6997</v>
      </c>
      <c r="C3294" s="45" t="s">
        <v>7169</v>
      </c>
      <c r="D3294" s="45" t="s">
        <v>7170</v>
      </c>
      <c r="E3294" s="45" t="s">
        <v>7193</v>
      </c>
      <c r="F3294" s="45" t="s">
        <v>584</v>
      </c>
      <c r="G3294" s="237">
        <f t="shared" si="51"/>
        <v>0</v>
      </c>
    </row>
    <row r="3295" spans="1:7">
      <c r="A3295" s="45" t="s">
        <v>3076</v>
      </c>
      <c r="B3295" s="45" t="s">
        <v>6997</v>
      </c>
      <c r="C3295" s="45" t="s">
        <v>7169</v>
      </c>
      <c r="D3295" s="45" t="s">
        <v>7170</v>
      </c>
      <c r="E3295" s="45" t="s">
        <v>7194</v>
      </c>
      <c r="F3295" s="45" t="s">
        <v>584</v>
      </c>
      <c r="G3295" s="237">
        <f t="shared" si="51"/>
        <v>0</v>
      </c>
    </row>
    <row r="3296" spans="1:7">
      <c r="A3296" s="45" t="s">
        <v>3708</v>
      </c>
      <c r="B3296" s="45" t="s">
        <v>6997</v>
      </c>
      <c r="C3296" s="45" t="s">
        <v>7169</v>
      </c>
      <c r="D3296" s="45" t="s">
        <v>7170</v>
      </c>
      <c r="E3296" s="45" t="s">
        <v>7195</v>
      </c>
      <c r="F3296" s="45" t="s">
        <v>584</v>
      </c>
      <c r="G3296" s="237">
        <f t="shared" si="51"/>
        <v>0</v>
      </c>
    </row>
    <row r="3297" spans="1:7">
      <c r="A3297" s="45" t="s">
        <v>5898</v>
      </c>
      <c r="B3297" s="45" t="s">
        <v>6997</v>
      </c>
      <c r="C3297" s="45" t="s">
        <v>7169</v>
      </c>
      <c r="D3297" s="45" t="s">
        <v>7170</v>
      </c>
      <c r="E3297" s="45" t="s">
        <v>7196</v>
      </c>
      <c r="F3297" s="45" t="s">
        <v>584</v>
      </c>
      <c r="G3297" s="237">
        <f t="shared" si="51"/>
        <v>0</v>
      </c>
    </row>
    <row r="3298" spans="1:7">
      <c r="A3298" s="45" t="s">
        <v>7197</v>
      </c>
      <c r="B3298" s="45" t="s">
        <v>6997</v>
      </c>
      <c r="C3298" s="45" t="s">
        <v>7169</v>
      </c>
      <c r="D3298" s="45" t="s">
        <v>7170</v>
      </c>
      <c r="E3298" s="45" t="s">
        <v>7198</v>
      </c>
      <c r="F3298" s="45" t="s">
        <v>584</v>
      </c>
      <c r="G3298" s="237">
        <f t="shared" si="51"/>
        <v>0</v>
      </c>
    </row>
    <row r="3299" spans="1:7">
      <c r="A3299" s="45" t="s">
        <v>7199</v>
      </c>
      <c r="B3299" s="45" t="s">
        <v>6997</v>
      </c>
      <c r="C3299" s="45" t="s">
        <v>7169</v>
      </c>
      <c r="D3299" s="45" t="s">
        <v>7170</v>
      </c>
      <c r="E3299" s="45" t="s">
        <v>7200</v>
      </c>
      <c r="F3299" s="45" t="s">
        <v>584</v>
      </c>
      <c r="G3299" s="237">
        <f t="shared" si="51"/>
        <v>0</v>
      </c>
    </row>
    <row r="3300" spans="1:7">
      <c r="A3300" s="45" t="s">
        <v>7201</v>
      </c>
      <c r="B3300" s="45" t="s">
        <v>6997</v>
      </c>
      <c r="C3300" s="45" t="s">
        <v>7169</v>
      </c>
      <c r="D3300" s="45" t="s">
        <v>7170</v>
      </c>
      <c r="E3300" s="45" t="s">
        <v>7202</v>
      </c>
      <c r="F3300" s="45" t="s">
        <v>584</v>
      </c>
      <c r="G3300" s="237">
        <f t="shared" si="51"/>
        <v>0</v>
      </c>
    </row>
    <row r="3301" spans="1:7">
      <c r="A3301" s="45" t="s">
        <v>7203</v>
      </c>
      <c r="B3301" s="45" t="s">
        <v>6997</v>
      </c>
      <c r="C3301" s="45" t="s">
        <v>7169</v>
      </c>
      <c r="D3301" s="45" t="s">
        <v>7170</v>
      </c>
      <c r="E3301" s="45" t="s">
        <v>7204</v>
      </c>
      <c r="F3301" s="45" t="s">
        <v>584</v>
      </c>
      <c r="G3301" s="237">
        <f t="shared" si="51"/>
        <v>0</v>
      </c>
    </row>
    <row r="3302" spans="1:7">
      <c r="A3302" s="45" t="s">
        <v>7205</v>
      </c>
      <c r="B3302" s="45" t="s">
        <v>6997</v>
      </c>
      <c r="C3302" s="45" t="s">
        <v>7169</v>
      </c>
      <c r="D3302" s="45" t="s">
        <v>7170</v>
      </c>
      <c r="E3302" s="45" t="s">
        <v>7206</v>
      </c>
      <c r="F3302" s="45" t="s">
        <v>584</v>
      </c>
      <c r="G3302" s="237">
        <f t="shared" si="51"/>
        <v>0</v>
      </c>
    </row>
    <row r="3303" spans="1:7">
      <c r="A3303" s="45" t="s">
        <v>7207</v>
      </c>
      <c r="B3303" s="45" t="s">
        <v>6997</v>
      </c>
      <c r="C3303" s="45" t="s">
        <v>7169</v>
      </c>
      <c r="D3303" s="45" t="s">
        <v>7170</v>
      </c>
      <c r="E3303" s="45" t="s">
        <v>7208</v>
      </c>
      <c r="F3303" s="45" t="s">
        <v>584</v>
      </c>
      <c r="G3303" s="237">
        <f t="shared" si="51"/>
        <v>0</v>
      </c>
    </row>
    <row r="3304" spans="1:7">
      <c r="A3304" s="45" t="s">
        <v>7209</v>
      </c>
      <c r="B3304" s="45" t="s">
        <v>6997</v>
      </c>
      <c r="C3304" s="45" t="s">
        <v>7169</v>
      </c>
      <c r="D3304" s="45" t="s">
        <v>7170</v>
      </c>
      <c r="E3304" s="45" t="s">
        <v>7210</v>
      </c>
      <c r="F3304" s="45" t="s">
        <v>584</v>
      </c>
      <c r="G3304" s="237">
        <f t="shared" si="51"/>
        <v>0</v>
      </c>
    </row>
    <row r="3305" spans="1:7">
      <c r="A3305" s="45" t="s">
        <v>7211</v>
      </c>
      <c r="B3305" s="45" t="s">
        <v>6997</v>
      </c>
      <c r="C3305" s="45" t="s">
        <v>7169</v>
      </c>
      <c r="D3305" s="45" t="s">
        <v>7170</v>
      </c>
      <c r="E3305" s="45" t="s">
        <v>7212</v>
      </c>
      <c r="F3305" s="45" t="s">
        <v>584</v>
      </c>
      <c r="G3305" s="237">
        <f t="shared" si="51"/>
        <v>0</v>
      </c>
    </row>
    <row r="3306" spans="1:7">
      <c r="A3306" s="45" t="s">
        <v>7213</v>
      </c>
      <c r="B3306" s="45" t="s">
        <v>6997</v>
      </c>
      <c r="C3306" s="45" t="s">
        <v>7169</v>
      </c>
      <c r="D3306" s="45" t="s">
        <v>7170</v>
      </c>
      <c r="E3306" s="45" t="s">
        <v>7214</v>
      </c>
      <c r="F3306" s="45" t="s">
        <v>584</v>
      </c>
      <c r="G3306" s="237">
        <f t="shared" si="51"/>
        <v>0</v>
      </c>
    </row>
    <row r="3307" spans="1:7">
      <c r="A3307" s="45" t="s">
        <v>7215</v>
      </c>
      <c r="B3307" s="45" t="s">
        <v>6997</v>
      </c>
      <c r="C3307" s="45" t="s">
        <v>7169</v>
      </c>
      <c r="D3307" s="45" t="s">
        <v>7170</v>
      </c>
      <c r="E3307" s="45" t="s">
        <v>7216</v>
      </c>
      <c r="F3307" s="45" t="s">
        <v>584</v>
      </c>
      <c r="G3307" s="237">
        <f t="shared" si="51"/>
        <v>0</v>
      </c>
    </row>
    <row r="3308" spans="1:7">
      <c r="A3308" s="45" t="s">
        <v>7217</v>
      </c>
      <c r="B3308" s="45" t="s">
        <v>6997</v>
      </c>
      <c r="C3308" s="45" t="s">
        <v>7169</v>
      </c>
      <c r="D3308" s="45" t="s">
        <v>7170</v>
      </c>
      <c r="E3308" s="45" t="s">
        <v>7218</v>
      </c>
      <c r="F3308" s="45" t="s">
        <v>584</v>
      </c>
      <c r="G3308" s="237">
        <f t="shared" si="51"/>
        <v>0</v>
      </c>
    </row>
    <row r="3309" spans="1:7">
      <c r="A3309" s="45" t="s">
        <v>7219</v>
      </c>
      <c r="B3309" s="45" t="s">
        <v>6997</v>
      </c>
      <c r="C3309" s="45" t="s">
        <v>7169</v>
      </c>
      <c r="D3309" s="45" t="s">
        <v>7170</v>
      </c>
      <c r="E3309" s="45" t="s">
        <v>7220</v>
      </c>
      <c r="F3309" s="45" t="s">
        <v>584</v>
      </c>
      <c r="G3309" s="237">
        <f t="shared" si="51"/>
        <v>0</v>
      </c>
    </row>
    <row r="3310" spans="1:7">
      <c r="A3310" s="45" t="s">
        <v>4372</v>
      </c>
      <c r="B3310" s="45" t="s">
        <v>6997</v>
      </c>
      <c r="C3310" s="45" t="s">
        <v>7169</v>
      </c>
      <c r="D3310" s="45" t="s">
        <v>7170</v>
      </c>
      <c r="E3310" s="45" t="s">
        <v>7221</v>
      </c>
      <c r="F3310" s="45" t="s">
        <v>627</v>
      </c>
      <c r="G3310" s="237">
        <f t="shared" si="51"/>
        <v>0</v>
      </c>
    </row>
    <row r="3311" spans="1:7">
      <c r="A3311" s="45" t="s">
        <v>2014</v>
      </c>
      <c r="B3311" s="45" t="s">
        <v>6997</v>
      </c>
      <c r="C3311" s="45" t="s">
        <v>7169</v>
      </c>
      <c r="D3311" s="45" t="s">
        <v>7170</v>
      </c>
      <c r="E3311" s="45" t="s">
        <v>7222</v>
      </c>
      <c r="F3311" s="45" t="s">
        <v>627</v>
      </c>
      <c r="G3311" s="237">
        <f t="shared" si="51"/>
        <v>0</v>
      </c>
    </row>
    <row r="3312" spans="1:7">
      <c r="A3312" s="45" t="s">
        <v>7223</v>
      </c>
      <c r="B3312" s="45" t="s">
        <v>6997</v>
      </c>
      <c r="C3312" s="45" t="s">
        <v>7169</v>
      </c>
      <c r="D3312" s="45" t="s">
        <v>7170</v>
      </c>
      <c r="E3312" s="45" t="s">
        <v>7224</v>
      </c>
      <c r="F3312" s="45" t="s">
        <v>633</v>
      </c>
      <c r="G3312" s="237">
        <f t="shared" si="51"/>
        <v>0</v>
      </c>
    </row>
    <row r="3313" spans="1:7">
      <c r="A3313" s="45" t="s">
        <v>7227</v>
      </c>
      <c r="B3313" s="45" t="s">
        <v>6997</v>
      </c>
      <c r="C3313" s="45" t="s">
        <v>7225</v>
      </c>
      <c r="D3313" s="45" t="s">
        <v>7226</v>
      </c>
      <c r="E3313" s="45" t="s">
        <v>7228</v>
      </c>
      <c r="F3313" s="45" t="s">
        <v>1165</v>
      </c>
      <c r="G3313" s="237">
        <f t="shared" si="51"/>
        <v>0</v>
      </c>
    </row>
    <row r="3314" spans="1:7">
      <c r="A3314" s="45" t="s">
        <v>7232</v>
      </c>
      <c r="B3314" s="45" t="s">
        <v>7229</v>
      </c>
      <c r="C3314" s="45" t="s">
        <v>7230</v>
      </c>
      <c r="D3314" s="45" t="s">
        <v>7231</v>
      </c>
      <c r="E3314" s="45" t="s">
        <v>7233</v>
      </c>
      <c r="F3314" s="45" t="s">
        <v>584</v>
      </c>
      <c r="G3314" s="237">
        <f t="shared" si="51"/>
        <v>0</v>
      </c>
    </row>
    <row r="3315" spans="1:7">
      <c r="A3315" s="45" t="s">
        <v>7234</v>
      </c>
      <c r="B3315" s="45" t="s">
        <v>7229</v>
      </c>
      <c r="C3315" s="45" t="s">
        <v>7230</v>
      </c>
      <c r="D3315" s="45" t="s">
        <v>7231</v>
      </c>
      <c r="E3315" s="45" t="s">
        <v>7235</v>
      </c>
      <c r="F3315" s="45" t="s">
        <v>584</v>
      </c>
      <c r="G3315" s="237">
        <f t="shared" si="51"/>
        <v>0</v>
      </c>
    </row>
    <row r="3316" spans="1:7">
      <c r="A3316" s="45" t="s">
        <v>3732</v>
      </c>
      <c r="B3316" s="45" t="s">
        <v>7229</v>
      </c>
      <c r="C3316" s="45" t="s">
        <v>7230</v>
      </c>
      <c r="D3316" s="45" t="s">
        <v>7231</v>
      </c>
      <c r="E3316" s="45" t="s">
        <v>7236</v>
      </c>
      <c r="F3316" s="45" t="s">
        <v>584</v>
      </c>
      <c r="G3316" s="237">
        <f t="shared" si="51"/>
        <v>0</v>
      </c>
    </row>
    <row r="3317" spans="1:7">
      <c r="A3317" s="45" t="s">
        <v>7237</v>
      </c>
      <c r="B3317" s="45" t="s">
        <v>7229</v>
      </c>
      <c r="C3317" s="45" t="s">
        <v>7230</v>
      </c>
      <c r="D3317" s="45" t="s">
        <v>7231</v>
      </c>
      <c r="E3317" s="45" t="s">
        <v>7238</v>
      </c>
      <c r="F3317" s="45" t="s">
        <v>584</v>
      </c>
      <c r="G3317" s="237">
        <f t="shared" si="51"/>
        <v>0</v>
      </c>
    </row>
    <row r="3318" spans="1:7">
      <c r="A3318" s="45" t="s">
        <v>3583</v>
      </c>
      <c r="B3318" s="45" t="s">
        <v>7229</v>
      </c>
      <c r="C3318" s="45" t="s">
        <v>7230</v>
      </c>
      <c r="D3318" s="45" t="s">
        <v>7231</v>
      </c>
      <c r="E3318" s="45" t="s">
        <v>7239</v>
      </c>
      <c r="F3318" s="45" t="s">
        <v>584</v>
      </c>
      <c r="G3318" s="237">
        <f t="shared" si="51"/>
        <v>0</v>
      </c>
    </row>
    <row r="3319" spans="1:7">
      <c r="A3319" s="45" t="s">
        <v>7240</v>
      </c>
      <c r="B3319" s="45" t="s">
        <v>7229</v>
      </c>
      <c r="C3319" s="45" t="s">
        <v>7230</v>
      </c>
      <c r="D3319" s="45" t="s">
        <v>7231</v>
      </c>
      <c r="E3319" s="45" t="s">
        <v>7241</v>
      </c>
      <c r="F3319" s="45" t="s">
        <v>584</v>
      </c>
      <c r="G3319" s="237">
        <f t="shared" si="51"/>
        <v>0</v>
      </c>
    </row>
    <row r="3320" spans="1:7">
      <c r="A3320" s="45" t="s">
        <v>7242</v>
      </c>
      <c r="B3320" s="45" t="s">
        <v>7229</v>
      </c>
      <c r="C3320" s="45" t="s">
        <v>7230</v>
      </c>
      <c r="D3320" s="45" t="s">
        <v>7231</v>
      </c>
      <c r="E3320" s="45" t="s">
        <v>7243</v>
      </c>
      <c r="F3320" s="45" t="s">
        <v>584</v>
      </c>
      <c r="G3320" s="237">
        <f t="shared" si="51"/>
        <v>0</v>
      </c>
    </row>
    <row r="3321" spans="1:7">
      <c r="A3321" s="45" t="s">
        <v>7244</v>
      </c>
      <c r="B3321" s="45" t="s">
        <v>7229</v>
      </c>
      <c r="C3321" s="45" t="s">
        <v>7230</v>
      </c>
      <c r="D3321" s="45" t="s">
        <v>7231</v>
      </c>
      <c r="E3321" s="45" t="s">
        <v>7245</v>
      </c>
      <c r="F3321" s="45" t="s">
        <v>584</v>
      </c>
      <c r="G3321" s="237">
        <f t="shared" si="51"/>
        <v>0</v>
      </c>
    </row>
    <row r="3322" spans="1:7">
      <c r="A3322" s="45" t="s">
        <v>7246</v>
      </c>
      <c r="B3322" s="45" t="s">
        <v>7229</v>
      </c>
      <c r="C3322" s="45" t="s">
        <v>7230</v>
      </c>
      <c r="D3322" s="45" t="s">
        <v>7231</v>
      </c>
      <c r="E3322" s="45" t="s">
        <v>7247</v>
      </c>
      <c r="F3322" s="45" t="s">
        <v>584</v>
      </c>
      <c r="G3322" s="237">
        <f t="shared" si="51"/>
        <v>0</v>
      </c>
    </row>
    <row r="3323" spans="1:7">
      <c r="A3323" s="45" t="s">
        <v>7248</v>
      </c>
      <c r="B3323" s="45" t="s">
        <v>7229</v>
      </c>
      <c r="C3323" s="45" t="s">
        <v>7230</v>
      </c>
      <c r="D3323" s="45" t="s">
        <v>7231</v>
      </c>
      <c r="E3323" s="45" t="s">
        <v>7249</v>
      </c>
      <c r="F3323" s="45" t="s">
        <v>584</v>
      </c>
      <c r="G3323" s="237">
        <f t="shared" si="51"/>
        <v>0</v>
      </c>
    </row>
    <row r="3324" spans="1:7">
      <c r="A3324" s="45" t="s">
        <v>7250</v>
      </c>
      <c r="B3324" s="45" t="s">
        <v>7229</v>
      </c>
      <c r="C3324" s="45" t="s">
        <v>7230</v>
      </c>
      <c r="D3324" s="45" t="s">
        <v>7231</v>
      </c>
      <c r="E3324" s="45" t="s">
        <v>7251</v>
      </c>
      <c r="F3324" s="45" t="s">
        <v>584</v>
      </c>
      <c r="G3324" s="237">
        <f t="shared" si="51"/>
        <v>0</v>
      </c>
    </row>
    <row r="3325" spans="1:7">
      <c r="A3325" s="45" t="s">
        <v>7252</v>
      </c>
      <c r="B3325" s="45" t="s">
        <v>7229</v>
      </c>
      <c r="C3325" s="45" t="s">
        <v>7230</v>
      </c>
      <c r="D3325" s="45" t="s">
        <v>7231</v>
      </c>
      <c r="E3325" s="45" t="s">
        <v>7253</v>
      </c>
      <c r="F3325" s="45" t="s">
        <v>584</v>
      </c>
      <c r="G3325" s="237">
        <f t="shared" si="51"/>
        <v>0</v>
      </c>
    </row>
    <row r="3326" spans="1:7">
      <c r="A3326" s="45" t="s">
        <v>7254</v>
      </c>
      <c r="B3326" s="45" t="s">
        <v>7229</v>
      </c>
      <c r="C3326" s="45" t="s">
        <v>7230</v>
      </c>
      <c r="D3326" s="45" t="s">
        <v>7231</v>
      </c>
      <c r="E3326" s="45" t="s">
        <v>7255</v>
      </c>
      <c r="F3326" s="45" t="s">
        <v>584</v>
      </c>
      <c r="G3326" s="237">
        <f t="shared" si="51"/>
        <v>0</v>
      </c>
    </row>
    <row r="3327" spans="1:7">
      <c r="A3327" s="45" t="s">
        <v>7256</v>
      </c>
      <c r="B3327" s="45" t="s">
        <v>7229</v>
      </c>
      <c r="C3327" s="45" t="s">
        <v>7230</v>
      </c>
      <c r="D3327" s="45" t="s">
        <v>7231</v>
      </c>
      <c r="E3327" s="45" t="s">
        <v>7257</v>
      </c>
      <c r="F3327" s="45" t="s">
        <v>584</v>
      </c>
      <c r="G3327" s="237">
        <f t="shared" si="51"/>
        <v>0</v>
      </c>
    </row>
    <row r="3328" spans="1:7">
      <c r="A3328" s="45" t="s">
        <v>7258</v>
      </c>
      <c r="B3328" s="45" t="s">
        <v>7229</v>
      </c>
      <c r="C3328" s="45" t="s">
        <v>7230</v>
      </c>
      <c r="D3328" s="45" t="s">
        <v>7231</v>
      </c>
      <c r="E3328" s="45" t="s">
        <v>7259</v>
      </c>
      <c r="F3328" s="45" t="s">
        <v>584</v>
      </c>
      <c r="G3328" s="237">
        <f t="shared" si="51"/>
        <v>0</v>
      </c>
    </row>
    <row r="3329" spans="1:7">
      <c r="A3329" s="45" t="s">
        <v>1524</v>
      </c>
      <c r="B3329" s="45" t="s">
        <v>7229</v>
      </c>
      <c r="C3329" s="45" t="s">
        <v>7230</v>
      </c>
      <c r="D3329" s="45" t="s">
        <v>7231</v>
      </c>
      <c r="E3329" s="45" t="s">
        <v>7260</v>
      </c>
      <c r="F3329" s="45" t="s">
        <v>584</v>
      </c>
      <c r="G3329" s="237">
        <f t="shared" si="51"/>
        <v>0</v>
      </c>
    </row>
    <row r="3330" spans="1:7">
      <c r="A3330" s="45" t="s">
        <v>4303</v>
      </c>
      <c r="B3330" s="45" t="s">
        <v>7229</v>
      </c>
      <c r="C3330" s="45" t="s">
        <v>7230</v>
      </c>
      <c r="D3330" s="45" t="s">
        <v>7231</v>
      </c>
      <c r="E3330" s="45" t="s">
        <v>7261</v>
      </c>
      <c r="F3330" s="45" t="s">
        <v>584</v>
      </c>
      <c r="G3330" s="237">
        <f t="shared" ref="G3330:G3393" si="52">IF(ISNA(MATCH(E3330,List04_oktmo_np_range,0)),0,1)</f>
        <v>0</v>
      </c>
    </row>
    <row r="3331" spans="1:7">
      <c r="A3331" s="45" t="s">
        <v>7262</v>
      </c>
      <c r="B3331" s="45" t="s">
        <v>7229</v>
      </c>
      <c r="C3331" s="45" t="s">
        <v>7230</v>
      </c>
      <c r="D3331" s="45" t="s">
        <v>7231</v>
      </c>
      <c r="E3331" s="45" t="s">
        <v>7263</v>
      </c>
      <c r="F3331" s="45" t="s">
        <v>584</v>
      </c>
      <c r="G3331" s="237">
        <f t="shared" si="52"/>
        <v>0</v>
      </c>
    </row>
    <row r="3332" spans="1:7">
      <c r="A3332" s="45" t="s">
        <v>7264</v>
      </c>
      <c r="B3332" s="45" t="s">
        <v>7229</v>
      </c>
      <c r="C3332" s="45" t="s">
        <v>7230</v>
      </c>
      <c r="D3332" s="45" t="s">
        <v>7231</v>
      </c>
      <c r="E3332" s="45" t="s">
        <v>7265</v>
      </c>
      <c r="F3332" s="45" t="s">
        <v>584</v>
      </c>
      <c r="G3332" s="237">
        <f t="shared" si="52"/>
        <v>0</v>
      </c>
    </row>
    <row r="3333" spans="1:7">
      <c r="A3333" s="45" t="s">
        <v>7266</v>
      </c>
      <c r="B3333" s="45" t="s">
        <v>7229</v>
      </c>
      <c r="C3333" s="45" t="s">
        <v>7230</v>
      </c>
      <c r="D3333" s="45" t="s">
        <v>7231</v>
      </c>
      <c r="E3333" s="45" t="s">
        <v>7267</v>
      </c>
      <c r="F3333" s="45" t="s">
        <v>584</v>
      </c>
      <c r="G3333" s="237">
        <f t="shared" si="52"/>
        <v>0</v>
      </c>
    </row>
    <row r="3334" spans="1:7">
      <c r="A3334" s="45" t="s">
        <v>7268</v>
      </c>
      <c r="B3334" s="45" t="s">
        <v>7229</v>
      </c>
      <c r="C3334" s="45" t="s">
        <v>7230</v>
      </c>
      <c r="D3334" s="45" t="s">
        <v>7231</v>
      </c>
      <c r="E3334" s="45" t="s">
        <v>7269</v>
      </c>
      <c r="F3334" s="45" t="s">
        <v>584</v>
      </c>
      <c r="G3334" s="237">
        <f t="shared" si="52"/>
        <v>0</v>
      </c>
    </row>
    <row r="3335" spans="1:7">
      <c r="A3335" s="45" t="s">
        <v>7270</v>
      </c>
      <c r="B3335" s="45" t="s">
        <v>7229</v>
      </c>
      <c r="C3335" s="45" t="s">
        <v>7230</v>
      </c>
      <c r="D3335" s="45" t="s">
        <v>7231</v>
      </c>
      <c r="E3335" s="45" t="s">
        <v>7271</v>
      </c>
      <c r="F3335" s="45" t="s">
        <v>584</v>
      </c>
      <c r="G3335" s="237">
        <f t="shared" si="52"/>
        <v>0</v>
      </c>
    </row>
    <row r="3336" spans="1:7">
      <c r="A3336" s="45" t="s">
        <v>3601</v>
      </c>
      <c r="B3336" s="45" t="s">
        <v>7229</v>
      </c>
      <c r="C3336" s="45" t="s">
        <v>7230</v>
      </c>
      <c r="D3336" s="45" t="s">
        <v>7231</v>
      </c>
      <c r="E3336" s="45" t="s">
        <v>7272</v>
      </c>
      <c r="F3336" s="45" t="s">
        <v>584</v>
      </c>
      <c r="G3336" s="237">
        <f t="shared" si="52"/>
        <v>0</v>
      </c>
    </row>
    <row r="3337" spans="1:7">
      <c r="A3337" s="45" t="s">
        <v>7273</v>
      </c>
      <c r="B3337" s="45" t="s">
        <v>7229</v>
      </c>
      <c r="C3337" s="45" t="s">
        <v>7230</v>
      </c>
      <c r="D3337" s="45" t="s">
        <v>7231</v>
      </c>
      <c r="E3337" s="45" t="s">
        <v>7274</v>
      </c>
      <c r="F3337" s="45" t="s">
        <v>584</v>
      </c>
      <c r="G3337" s="237">
        <f t="shared" si="52"/>
        <v>0</v>
      </c>
    </row>
    <row r="3338" spans="1:7">
      <c r="A3338" s="45" t="s">
        <v>7275</v>
      </c>
      <c r="B3338" s="45" t="s">
        <v>7229</v>
      </c>
      <c r="C3338" s="45" t="s">
        <v>7230</v>
      </c>
      <c r="D3338" s="45" t="s">
        <v>7231</v>
      </c>
      <c r="E3338" s="45" t="s">
        <v>7276</v>
      </c>
      <c r="F3338" s="45" t="s">
        <v>584</v>
      </c>
      <c r="G3338" s="237">
        <f t="shared" si="52"/>
        <v>0</v>
      </c>
    </row>
    <row r="3339" spans="1:7">
      <c r="A3339" s="45" t="s">
        <v>3535</v>
      </c>
      <c r="B3339" s="45" t="s">
        <v>7229</v>
      </c>
      <c r="C3339" s="45" t="s">
        <v>7230</v>
      </c>
      <c r="D3339" s="45" t="s">
        <v>7231</v>
      </c>
      <c r="E3339" s="45" t="s">
        <v>7277</v>
      </c>
      <c r="F3339" s="45" t="s">
        <v>584</v>
      </c>
      <c r="G3339" s="237">
        <f t="shared" si="52"/>
        <v>0</v>
      </c>
    </row>
    <row r="3340" spans="1:7">
      <c r="A3340" s="45" t="s">
        <v>7278</v>
      </c>
      <c r="B3340" s="45" t="s">
        <v>7229</v>
      </c>
      <c r="C3340" s="45" t="s">
        <v>7230</v>
      </c>
      <c r="D3340" s="45" t="s">
        <v>7231</v>
      </c>
      <c r="E3340" s="45" t="s">
        <v>7279</v>
      </c>
      <c r="F3340" s="45" t="s">
        <v>627</v>
      </c>
      <c r="G3340" s="237">
        <f t="shared" si="52"/>
        <v>0</v>
      </c>
    </row>
    <row r="3341" spans="1:7">
      <c r="A3341" s="45" t="s">
        <v>4372</v>
      </c>
      <c r="B3341" s="45" t="s">
        <v>7229</v>
      </c>
      <c r="C3341" s="45" t="s">
        <v>7230</v>
      </c>
      <c r="D3341" s="45" t="s">
        <v>7231</v>
      </c>
      <c r="E3341" s="45" t="s">
        <v>7280</v>
      </c>
      <c r="F3341" s="45" t="s">
        <v>627</v>
      </c>
      <c r="G3341" s="237">
        <f t="shared" si="52"/>
        <v>0</v>
      </c>
    </row>
    <row r="3342" spans="1:7">
      <c r="A3342" s="45" t="s">
        <v>7281</v>
      </c>
      <c r="B3342" s="45" t="s">
        <v>7229</v>
      </c>
      <c r="C3342" s="45" t="s">
        <v>7230</v>
      </c>
      <c r="D3342" s="45" t="s">
        <v>7231</v>
      </c>
      <c r="E3342" s="45" t="s">
        <v>7282</v>
      </c>
      <c r="F3342" s="45" t="s">
        <v>633</v>
      </c>
      <c r="G3342" s="237">
        <f t="shared" si="52"/>
        <v>0</v>
      </c>
    </row>
    <row r="3343" spans="1:7">
      <c r="A3343" s="45" t="s">
        <v>7283</v>
      </c>
      <c r="B3343" s="45" t="s">
        <v>7229</v>
      </c>
      <c r="C3343" s="45" t="s">
        <v>7230</v>
      </c>
      <c r="D3343" s="45" t="s">
        <v>7231</v>
      </c>
      <c r="E3343" s="45" t="s">
        <v>7284</v>
      </c>
      <c r="F3343" s="45" t="s">
        <v>633</v>
      </c>
      <c r="G3343" s="237">
        <f t="shared" si="52"/>
        <v>0</v>
      </c>
    </row>
    <row r="3344" spans="1:7">
      <c r="A3344" s="45" t="s">
        <v>7110</v>
      </c>
      <c r="B3344" s="45" t="s">
        <v>7229</v>
      </c>
      <c r="C3344" s="45" t="s">
        <v>7285</v>
      </c>
      <c r="D3344" s="45" t="s">
        <v>7286</v>
      </c>
      <c r="E3344" s="45" t="s">
        <v>7287</v>
      </c>
      <c r="F3344" s="45" t="s">
        <v>584</v>
      </c>
      <c r="G3344" s="237">
        <f t="shared" si="52"/>
        <v>0</v>
      </c>
    </row>
    <row r="3345" spans="1:7">
      <c r="A3345" s="45" t="s">
        <v>7288</v>
      </c>
      <c r="B3345" s="45" t="s">
        <v>7229</v>
      </c>
      <c r="C3345" s="45" t="s">
        <v>7285</v>
      </c>
      <c r="D3345" s="45" t="s">
        <v>7286</v>
      </c>
      <c r="E3345" s="45" t="s">
        <v>7289</v>
      </c>
      <c r="F3345" s="45" t="s">
        <v>584</v>
      </c>
      <c r="G3345" s="237">
        <f t="shared" si="52"/>
        <v>0</v>
      </c>
    </row>
    <row r="3346" spans="1:7">
      <c r="A3346" s="45" t="s">
        <v>4574</v>
      </c>
      <c r="B3346" s="45" t="s">
        <v>7229</v>
      </c>
      <c r="C3346" s="45" t="s">
        <v>7285</v>
      </c>
      <c r="D3346" s="45" t="s">
        <v>7286</v>
      </c>
      <c r="E3346" s="45" t="s">
        <v>7290</v>
      </c>
      <c r="F3346" s="45" t="s">
        <v>584</v>
      </c>
      <c r="G3346" s="237">
        <f t="shared" si="52"/>
        <v>0</v>
      </c>
    </row>
    <row r="3347" spans="1:7">
      <c r="A3347" s="45" t="s">
        <v>4576</v>
      </c>
      <c r="B3347" s="45" t="s">
        <v>7229</v>
      </c>
      <c r="C3347" s="45" t="s">
        <v>7285</v>
      </c>
      <c r="D3347" s="45" t="s">
        <v>7286</v>
      </c>
      <c r="E3347" s="45" t="s">
        <v>7291</v>
      </c>
      <c r="F3347" s="45" t="s">
        <v>584</v>
      </c>
      <c r="G3347" s="237">
        <f t="shared" si="52"/>
        <v>0</v>
      </c>
    </row>
    <row r="3348" spans="1:7">
      <c r="A3348" s="45" t="s">
        <v>7292</v>
      </c>
      <c r="B3348" s="45" t="s">
        <v>7229</v>
      </c>
      <c r="C3348" s="45" t="s">
        <v>7285</v>
      </c>
      <c r="D3348" s="45" t="s">
        <v>7286</v>
      </c>
      <c r="E3348" s="45" t="s">
        <v>7293</v>
      </c>
      <c r="F3348" s="45" t="s">
        <v>584</v>
      </c>
      <c r="G3348" s="237">
        <f t="shared" si="52"/>
        <v>0</v>
      </c>
    </row>
    <row r="3349" spans="1:7">
      <c r="A3349" s="45" t="s">
        <v>7294</v>
      </c>
      <c r="B3349" s="45" t="s">
        <v>7229</v>
      </c>
      <c r="C3349" s="45" t="s">
        <v>7285</v>
      </c>
      <c r="D3349" s="45" t="s">
        <v>7286</v>
      </c>
      <c r="E3349" s="45" t="s">
        <v>7295</v>
      </c>
      <c r="F3349" s="45" t="s">
        <v>584</v>
      </c>
      <c r="G3349" s="237">
        <f t="shared" si="52"/>
        <v>0</v>
      </c>
    </row>
    <row r="3350" spans="1:7">
      <c r="A3350" s="45" t="s">
        <v>7296</v>
      </c>
      <c r="B3350" s="45" t="s">
        <v>7229</v>
      </c>
      <c r="C3350" s="45" t="s">
        <v>7285</v>
      </c>
      <c r="D3350" s="45" t="s">
        <v>7286</v>
      </c>
      <c r="E3350" s="45" t="s">
        <v>7297</v>
      </c>
      <c r="F3350" s="45" t="s">
        <v>584</v>
      </c>
      <c r="G3350" s="237">
        <f t="shared" si="52"/>
        <v>0</v>
      </c>
    </row>
    <row r="3351" spans="1:7">
      <c r="A3351" s="45" t="s">
        <v>7298</v>
      </c>
      <c r="B3351" s="45" t="s">
        <v>7229</v>
      </c>
      <c r="C3351" s="45" t="s">
        <v>7285</v>
      </c>
      <c r="D3351" s="45" t="s">
        <v>7286</v>
      </c>
      <c r="E3351" s="45" t="s">
        <v>7299</v>
      </c>
      <c r="F3351" s="45" t="s">
        <v>584</v>
      </c>
      <c r="G3351" s="237">
        <f t="shared" si="52"/>
        <v>0</v>
      </c>
    </row>
    <row r="3352" spans="1:7">
      <c r="A3352" s="45" t="s">
        <v>7300</v>
      </c>
      <c r="B3352" s="45" t="s">
        <v>7229</v>
      </c>
      <c r="C3352" s="45" t="s">
        <v>7285</v>
      </c>
      <c r="D3352" s="45" t="s">
        <v>7286</v>
      </c>
      <c r="E3352" s="45" t="s">
        <v>7301</v>
      </c>
      <c r="F3352" s="45" t="s">
        <v>584</v>
      </c>
      <c r="G3352" s="237">
        <f t="shared" si="52"/>
        <v>0</v>
      </c>
    </row>
    <row r="3353" spans="1:7">
      <c r="A3353" s="45" t="s">
        <v>7302</v>
      </c>
      <c r="B3353" s="45" t="s">
        <v>7229</v>
      </c>
      <c r="C3353" s="45" t="s">
        <v>7285</v>
      </c>
      <c r="D3353" s="45" t="s">
        <v>7286</v>
      </c>
      <c r="E3353" s="45" t="s">
        <v>7303</v>
      </c>
      <c r="F3353" s="45" t="s">
        <v>584</v>
      </c>
      <c r="G3353" s="237">
        <f t="shared" si="52"/>
        <v>0</v>
      </c>
    </row>
    <row r="3354" spans="1:7">
      <c r="A3354" s="45" t="s">
        <v>7304</v>
      </c>
      <c r="B3354" s="45" t="s">
        <v>7229</v>
      </c>
      <c r="C3354" s="45" t="s">
        <v>7285</v>
      </c>
      <c r="D3354" s="45" t="s">
        <v>7286</v>
      </c>
      <c r="E3354" s="45" t="s">
        <v>7305</v>
      </c>
      <c r="F3354" s="45" t="s">
        <v>584</v>
      </c>
      <c r="G3354" s="237">
        <f t="shared" si="52"/>
        <v>0</v>
      </c>
    </row>
    <row r="3355" spans="1:7">
      <c r="A3355" s="45" t="s">
        <v>2087</v>
      </c>
      <c r="B3355" s="45" t="s">
        <v>7229</v>
      </c>
      <c r="C3355" s="45" t="s">
        <v>7285</v>
      </c>
      <c r="D3355" s="45" t="s">
        <v>7286</v>
      </c>
      <c r="E3355" s="45" t="s">
        <v>7306</v>
      </c>
      <c r="F3355" s="45" t="s">
        <v>584</v>
      </c>
      <c r="G3355" s="237">
        <f t="shared" si="52"/>
        <v>0</v>
      </c>
    </row>
    <row r="3356" spans="1:7">
      <c r="A3356" s="45" t="s">
        <v>7307</v>
      </c>
      <c r="B3356" s="45" t="s">
        <v>7229</v>
      </c>
      <c r="C3356" s="45" t="s">
        <v>7285</v>
      </c>
      <c r="D3356" s="45" t="s">
        <v>7286</v>
      </c>
      <c r="E3356" s="45" t="s">
        <v>7308</v>
      </c>
      <c r="F3356" s="45" t="s">
        <v>584</v>
      </c>
      <c r="G3356" s="237">
        <f t="shared" si="52"/>
        <v>0</v>
      </c>
    </row>
    <row r="3357" spans="1:7">
      <c r="A3357" s="45" t="s">
        <v>7309</v>
      </c>
      <c r="B3357" s="45" t="s">
        <v>7229</v>
      </c>
      <c r="C3357" s="45" t="s">
        <v>7285</v>
      </c>
      <c r="D3357" s="45" t="s">
        <v>7286</v>
      </c>
      <c r="E3357" s="45" t="s">
        <v>7310</v>
      </c>
      <c r="F3357" s="45" t="s">
        <v>584</v>
      </c>
      <c r="G3357" s="237">
        <f t="shared" si="52"/>
        <v>0</v>
      </c>
    </row>
    <row r="3358" spans="1:7">
      <c r="A3358" s="45" t="s">
        <v>7311</v>
      </c>
      <c r="B3358" s="45" t="s">
        <v>7229</v>
      </c>
      <c r="C3358" s="45" t="s">
        <v>7285</v>
      </c>
      <c r="D3358" s="45" t="s">
        <v>7286</v>
      </c>
      <c r="E3358" s="45" t="s">
        <v>7312</v>
      </c>
      <c r="F3358" s="45" t="s">
        <v>584</v>
      </c>
      <c r="G3358" s="237">
        <f t="shared" si="52"/>
        <v>0</v>
      </c>
    </row>
    <row r="3359" spans="1:7">
      <c r="A3359" s="45" t="s">
        <v>7313</v>
      </c>
      <c r="B3359" s="45" t="s">
        <v>7229</v>
      </c>
      <c r="C3359" s="45" t="s">
        <v>7285</v>
      </c>
      <c r="D3359" s="45" t="s">
        <v>7286</v>
      </c>
      <c r="E3359" s="45" t="s">
        <v>7314</v>
      </c>
      <c r="F3359" s="45" t="s">
        <v>584</v>
      </c>
      <c r="G3359" s="237">
        <f t="shared" si="52"/>
        <v>0</v>
      </c>
    </row>
    <row r="3360" spans="1:7">
      <c r="A3360" s="45" t="s">
        <v>7315</v>
      </c>
      <c r="B3360" s="45" t="s">
        <v>7229</v>
      </c>
      <c r="C3360" s="45" t="s">
        <v>7285</v>
      </c>
      <c r="D3360" s="45" t="s">
        <v>7286</v>
      </c>
      <c r="E3360" s="45" t="s">
        <v>7316</v>
      </c>
      <c r="F3360" s="45" t="s">
        <v>584</v>
      </c>
      <c r="G3360" s="237">
        <f t="shared" si="52"/>
        <v>0</v>
      </c>
    </row>
    <row r="3361" spans="1:7">
      <c r="A3361" s="45" t="s">
        <v>7317</v>
      </c>
      <c r="B3361" s="45" t="s">
        <v>7229</v>
      </c>
      <c r="C3361" s="45" t="s">
        <v>7285</v>
      </c>
      <c r="D3361" s="45" t="s">
        <v>7286</v>
      </c>
      <c r="E3361" s="45" t="s">
        <v>7318</v>
      </c>
      <c r="F3361" s="45" t="s">
        <v>584</v>
      </c>
      <c r="G3361" s="237">
        <f t="shared" si="52"/>
        <v>0</v>
      </c>
    </row>
    <row r="3362" spans="1:7">
      <c r="A3362" s="45" t="s">
        <v>7319</v>
      </c>
      <c r="B3362" s="45" t="s">
        <v>7229</v>
      </c>
      <c r="C3362" s="45" t="s">
        <v>7285</v>
      </c>
      <c r="D3362" s="45" t="s">
        <v>7286</v>
      </c>
      <c r="E3362" s="45" t="s">
        <v>7320</v>
      </c>
      <c r="F3362" s="45" t="s">
        <v>584</v>
      </c>
      <c r="G3362" s="237">
        <f t="shared" si="52"/>
        <v>0</v>
      </c>
    </row>
    <row r="3363" spans="1:7">
      <c r="A3363" s="45" t="s">
        <v>2222</v>
      </c>
      <c r="B3363" s="45" t="s">
        <v>7229</v>
      </c>
      <c r="C3363" s="45" t="s">
        <v>7285</v>
      </c>
      <c r="D3363" s="45" t="s">
        <v>7286</v>
      </c>
      <c r="E3363" s="45" t="s">
        <v>7321</v>
      </c>
      <c r="F3363" s="45" t="s">
        <v>584</v>
      </c>
      <c r="G3363" s="237">
        <f t="shared" si="52"/>
        <v>0</v>
      </c>
    </row>
    <row r="3364" spans="1:7">
      <c r="A3364" s="45" t="s">
        <v>7322</v>
      </c>
      <c r="B3364" s="45" t="s">
        <v>7229</v>
      </c>
      <c r="C3364" s="45" t="s">
        <v>7285</v>
      </c>
      <c r="D3364" s="45" t="s">
        <v>7286</v>
      </c>
      <c r="E3364" s="45" t="s">
        <v>7323</v>
      </c>
      <c r="F3364" s="45" t="s">
        <v>584</v>
      </c>
      <c r="G3364" s="237">
        <f t="shared" si="52"/>
        <v>0</v>
      </c>
    </row>
    <row r="3365" spans="1:7">
      <c r="A3365" s="45" t="s">
        <v>7324</v>
      </c>
      <c r="B3365" s="45" t="s">
        <v>7229</v>
      </c>
      <c r="C3365" s="45" t="s">
        <v>7285</v>
      </c>
      <c r="D3365" s="45" t="s">
        <v>7286</v>
      </c>
      <c r="E3365" s="45" t="s">
        <v>7325</v>
      </c>
      <c r="F3365" s="45" t="s">
        <v>584</v>
      </c>
      <c r="G3365" s="237">
        <f t="shared" si="52"/>
        <v>0</v>
      </c>
    </row>
    <row r="3366" spans="1:7">
      <c r="A3366" s="45" t="s">
        <v>7326</v>
      </c>
      <c r="B3366" s="45" t="s">
        <v>7229</v>
      </c>
      <c r="C3366" s="45" t="s">
        <v>7285</v>
      </c>
      <c r="D3366" s="45" t="s">
        <v>7286</v>
      </c>
      <c r="E3366" s="45" t="s">
        <v>7327</v>
      </c>
      <c r="F3366" s="45" t="s">
        <v>584</v>
      </c>
      <c r="G3366" s="237">
        <f t="shared" si="52"/>
        <v>0</v>
      </c>
    </row>
    <row r="3367" spans="1:7">
      <c r="A3367" s="45" t="s">
        <v>7328</v>
      </c>
      <c r="B3367" s="45" t="s">
        <v>7229</v>
      </c>
      <c r="C3367" s="45" t="s">
        <v>7285</v>
      </c>
      <c r="D3367" s="45" t="s">
        <v>7286</v>
      </c>
      <c r="E3367" s="45" t="s">
        <v>7329</v>
      </c>
      <c r="F3367" s="45" t="s">
        <v>633</v>
      </c>
      <c r="G3367" s="237">
        <f t="shared" si="52"/>
        <v>0</v>
      </c>
    </row>
    <row r="3368" spans="1:7">
      <c r="A3368" s="45" t="s">
        <v>7330</v>
      </c>
      <c r="B3368" s="45" t="s">
        <v>7229</v>
      </c>
      <c r="C3368" s="45" t="s">
        <v>7285</v>
      </c>
      <c r="D3368" s="45" t="s">
        <v>7286</v>
      </c>
      <c r="E3368" s="45" t="s">
        <v>7331</v>
      </c>
      <c r="F3368" s="45" t="s">
        <v>633</v>
      </c>
      <c r="G3368" s="237">
        <f t="shared" si="52"/>
        <v>0</v>
      </c>
    </row>
    <row r="3369" spans="1:7">
      <c r="A3369" s="45" t="s">
        <v>7334</v>
      </c>
      <c r="B3369" s="45" t="s">
        <v>7229</v>
      </c>
      <c r="C3369" s="45" t="s">
        <v>7332</v>
      </c>
      <c r="D3369" s="45" t="s">
        <v>7333</v>
      </c>
      <c r="E3369" s="45" t="s">
        <v>7335</v>
      </c>
      <c r="F3369" s="45" t="s">
        <v>584</v>
      </c>
      <c r="G3369" s="237">
        <f t="shared" si="52"/>
        <v>0</v>
      </c>
    </row>
    <row r="3370" spans="1:7">
      <c r="A3370" s="45" t="s">
        <v>7336</v>
      </c>
      <c r="B3370" s="45" t="s">
        <v>7229</v>
      </c>
      <c r="C3370" s="45" t="s">
        <v>7332</v>
      </c>
      <c r="D3370" s="45" t="s">
        <v>7333</v>
      </c>
      <c r="E3370" s="45" t="s">
        <v>7337</v>
      </c>
      <c r="F3370" s="45" t="s">
        <v>584</v>
      </c>
      <c r="G3370" s="237">
        <f t="shared" si="52"/>
        <v>0</v>
      </c>
    </row>
    <row r="3371" spans="1:7">
      <c r="A3371" s="45" t="s">
        <v>7338</v>
      </c>
      <c r="B3371" s="45" t="s">
        <v>7229</v>
      </c>
      <c r="C3371" s="45" t="s">
        <v>7332</v>
      </c>
      <c r="D3371" s="45" t="s">
        <v>7333</v>
      </c>
      <c r="E3371" s="45" t="s">
        <v>7339</v>
      </c>
      <c r="F3371" s="45" t="s">
        <v>584</v>
      </c>
      <c r="G3371" s="237">
        <f t="shared" si="52"/>
        <v>0</v>
      </c>
    </row>
    <row r="3372" spans="1:7">
      <c r="A3372" s="45" t="s">
        <v>7340</v>
      </c>
      <c r="B3372" s="45" t="s">
        <v>7229</v>
      </c>
      <c r="C3372" s="45" t="s">
        <v>7332</v>
      </c>
      <c r="D3372" s="45" t="s">
        <v>7333</v>
      </c>
      <c r="E3372" s="45" t="s">
        <v>7341</v>
      </c>
      <c r="F3372" s="45" t="s">
        <v>584</v>
      </c>
      <c r="G3372" s="237">
        <f t="shared" si="52"/>
        <v>0</v>
      </c>
    </row>
    <row r="3373" spans="1:7">
      <c r="A3373" s="45" t="s">
        <v>4656</v>
      </c>
      <c r="B3373" s="45" t="s">
        <v>7229</v>
      </c>
      <c r="C3373" s="45" t="s">
        <v>7332</v>
      </c>
      <c r="D3373" s="45" t="s">
        <v>7333</v>
      </c>
      <c r="E3373" s="45" t="s">
        <v>7342</v>
      </c>
      <c r="F3373" s="45" t="s">
        <v>584</v>
      </c>
      <c r="G3373" s="237">
        <f t="shared" si="52"/>
        <v>0</v>
      </c>
    </row>
    <row r="3374" spans="1:7">
      <c r="A3374" s="45" t="s">
        <v>5330</v>
      </c>
      <c r="B3374" s="45" t="s">
        <v>7229</v>
      </c>
      <c r="C3374" s="45" t="s">
        <v>7332</v>
      </c>
      <c r="D3374" s="45" t="s">
        <v>7333</v>
      </c>
      <c r="E3374" s="45" t="s">
        <v>7343</v>
      </c>
      <c r="F3374" s="45" t="s">
        <v>584</v>
      </c>
      <c r="G3374" s="237">
        <f t="shared" si="52"/>
        <v>0</v>
      </c>
    </row>
    <row r="3375" spans="1:7">
      <c r="A3375" s="45" t="s">
        <v>7344</v>
      </c>
      <c r="B3375" s="45" t="s">
        <v>7229</v>
      </c>
      <c r="C3375" s="45" t="s">
        <v>7332</v>
      </c>
      <c r="D3375" s="45" t="s">
        <v>7333</v>
      </c>
      <c r="E3375" s="45" t="s">
        <v>7345</v>
      </c>
      <c r="F3375" s="45" t="s">
        <v>584</v>
      </c>
      <c r="G3375" s="237">
        <f t="shared" si="52"/>
        <v>0</v>
      </c>
    </row>
    <row r="3376" spans="1:7">
      <c r="A3376" s="45" t="s">
        <v>7346</v>
      </c>
      <c r="B3376" s="45" t="s">
        <v>7229</v>
      </c>
      <c r="C3376" s="45" t="s">
        <v>7332</v>
      </c>
      <c r="D3376" s="45" t="s">
        <v>7333</v>
      </c>
      <c r="E3376" s="45" t="s">
        <v>7347</v>
      </c>
      <c r="F3376" s="45" t="s">
        <v>633</v>
      </c>
      <c r="G3376" s="237">
        <f t="shared" si="52"/>
        <v>0</v>
      </c>
    </row>
    <row r="3377" spans="1:7">
      <c r="A3377" s="45" t="s">
        <v>7349</v>
      </c>
      <c r="B3377" s="45" t="s">
        <v>7229</v>
      </c>
      <c r="C3377" s="45" t="s">
        <v>2099</v>
      </c>
      <c r="D3377" s="45" t="s">
        <v>7348</v>
      </c>
      <c r="E3377" s="45" t="s">
        <v>7350</v>
      </c>
      <c r="F3377" s="45" t="s">
        <v>584</v>
      </c>
      <c r="G3377" s="237">
        <f t="shared" si="52"/>
        <v>0</v>
      </c>
    </row>
    <row r="3378" spans="1:7">
      <c r="A3378" s="45" t="s">
        <v>7351</v>
      </c>
      <c r="B3378" s="45" t="s">
        <v>7229</v>
      </c>
      <c r="C3378" s="45" t="s">
        <v>2099</v>
      </c>
      <c r="D3378" s="45" t="s">
        <v>7348</v>
      </c>
      <c r="E3378" s="45" t="s">
        <v>7352</v>
      </c>
      <c r="F3378" s="45" t="s">
        <v>630</v>
      </c>
      <c r="G3378" s="237">
        <f t="shared" si="52"/>
        <v>0</v>
      </c>
    </row>
    <row r="3379" spans="1:7">
      <c r="A3379" s="45" t="s">
        <v>7356</v>
      </c>
      <c r="B3379" s="45" t="s">
        <v>7353</v>
      </c>
      <c r="C3379" s="45" t="s">
        <v>7354</v>
      </c>
      <c r="D3379" s="45" t="s">
        <v>7355</v>
      </c>
      <c r="E3379" s="45" t="s">
        <v>7357</v>
      </c>
      <c r="F3379" s="45" t="s">
        <v>584</v>
      </c>
      <c r="G3379" s="237">
        <f t="shared" si="52"/>
        <v>0</v>
      </c>
    </row>
    <row r="3380" spans="1:7">
      <c r="A3380" s="45" t="s">
        <v>7358</v>
      </c>
      <c r="B3380" s="45" t="s">
        <v>7353</v>
      </c>
      <c r="C3380" s="45" t="s">
        <v>7354</v>
      </c>
      <c r="D3380" s="45" t="s">
        <v>7355</v>
      </c>
      <c r="E3380" s="45" t="s">
        <v>7359</v>
      </c>
      <c r="F3380" s="45" t="s">
        <v>584</v>
      </c>
      <c r="G3380" s="237">
        <f t="shared" si="52"/>
        <v>0</v>
      </c>
    </row>
    <row r="3381" spans="1:7">
      <c r="A3381" s="45" t="s">
        <v>7360</v>
      </c>
      <c r="B3381" s="45" t="s">
        <v>7353</v>
      </c>
      <c r="C3381" s="45" t="s">
        <v>7354</v>
      </c>
      <c r="D3381" s="45" t="s">
        <v>7355</v>
      </c>
      <c r="E3381" s="45" t="s">
        <v>7361</v>
      </c>
      <c r="F3381" s="45" t="s">
        <v>584</v>
      </c>
      <c r="G3381" s="237">
        <f t="shared" si="52"/>
        <v>0</v>
      </c>
    </row>
    <row r="3382" spans="1:7">
      <c r="A3382" s="45" t="s">
        <v>1505</v>
      </c>
      <c r="B3382" s="45" t="s">
        <v>7353</v>
      </c>
      <c r="C3382" s="45" t="s">
        <v>7354</v>
      </c>
      <c r="D3382" s="45" t="s">
        <v>7355</v>
      </c>
      <c r="E3382" s="45" t="s">
        <v>7362</v>
      </c>
      <c r="F3382" s="45" t="s">
        <v>584</v>
      </c>
      <c r="G3382" s="237">
        <f t="shared" si="52"/>
        <v>0</v>
      </c>
    </row>
    <row r="3383" spans="1:7">
      <c r="A3383" s="45" t="s">
        <v>7363</v>
      </c>
      <c r="B3383" s="45" t="s">
        <v>7353</v>
      </c>
      <c r="C3383" s="45" t="s">
        <v>7354</v>
      </c>
      <c r="D3383" s="45" t="s">
        <v>7355</v>
      </c>
      <c r="E3383" s="45" t="s">
        <v>7364</v>
      </c>
      <c r="F3383" s="45" t="s">
        <v>584</v>
      </c>
      <c r="G3383" s="237">
        <f t="shared" si="52"/>
        <v>0</v>
      </c>
    </row>
    <row r="3384" spans="1:7">
      <c r="A3384" s="45" t="s">
        <v>751</v>
      </c>
      <c r="B3384" s="45" t="s">
        <v>7353</v>
      </c>
      <c r="C3384" s="45" t="s">
        <v>7365</v>
      </c>
      <c r="D3384" s="45" t="s">
        <v>7366</v>
      </c>
      <c r="E3384" s="45" t="s">
        <v>7367</v>
      </c>
      <c r="F3384" s="45" t="s">
        <v>584</v>
      </c>
      <c r="G3384" s="237">
        <f t="shared" si="52"/>
        <v>0</v>
      </c>
    </row>
    <row r="3385" spans="1:7">
      <c r="A3385" s="45" t="s">
        <v>7368</v>
      </c>
      <c r="B3385" s="45" t="s">
        <v>7353</v>
      </c>
      <c r="C3385" s="45" t="s">
        <v>7365</v>
      </c>
      <c r="D3385" s="45" t="s">
        <v>7366</v>
      </c>
      <c r="E3385" s="45" t="s">
        <v>7369</v>
      </c>
      <c r="F3385" s="45" t="s">
        <v>584</v>
      </c>
      <c r="G3385" s="237">
        <f t="shared" si="52"/>
        <v>0</v>
      </c>
    </row>
    <row r="3386" spans="1:7">
      <c r="A3386" s="45" t="s">
        <v>7370</v>
      </c>
      <c r="B3386" s="45" t="s">
        <v>7353</v>
      </c>
      <c r="C3386" s="45" t="s">
        <v>7365</v>
      </c>
      <c r="D3386" s="45" t="s">
        <v>7366</v>
      </c>
      <c r="E3386" s="45" t="s">
        <v>7371</v>
      </c>
      <c r="F3386" s="45" t="s">
        <v>584</v>
      </c>
      <c r="G3386" s="237">
        <f t="shared" si="52"/>
        <v>0</v>
      </c>
    </row>
    <row r="3387" spans="1:7">
      <c r="A3387" s="45" t="s">
        <v>7372</v>
      </c>
      <c r="B3387" s="45" t="s">
        <v>7353</v>
      </c>
      <c r="C3387" s="45" t="s">
        <v>7365</v>
      </c>
      <c r="D3387" s="45" t="s">
        <v>7366</v>
      </c>
      <c r="E3387" s="45" t="s">
        <v>7373</v>
      </c>
      <c r="F3387" s="45" t="s">
        <v>584</v>
      </c>
      <c r="G3387" s="237">
        <f t="shared" si="52"/>
        <v>0</v>
      </c>
    </row>
    <row r="3388" spans="1:7">
      <c r="A3388" s="45" t="s">
        <v>7374</v>
      </c>
      <c r="B3388" s="45" t="s">
        <v>7353</v>
      </c>
      <c r="C3388" s="45" t="s">
        <v>7365</v>
      </c>
      <c r="D3388" s="45" t="s">
        <v>7366</v>
      </c>
      <c r="E3388" s="45" t="s">
        <v>7375</v>
      </c>
      <c r="F3388" s="45" t="s">
        <v>584</v>
      </c>
      <c r="G3388" s="237">
        <f t="shared" si="52"/>
        <v>0</v>
      </c>
    </row>
    <row r="3389" spans="1:7">
      <c r="A3389" s="45" t="s">
        <v>7376</v>
      </c>
      <c r="B3389" s="45" t="s">
        <v>7353</v>
      </c>
      <c r="C3389" s="45" t="s">
        <v>7365</v>
      </c>
      <c r="D3389" s="45" t="s">
        <v>7366</v>
      </c>
      <c r="E3389" s="45" t="s">
        <v>7377</v>
      </c>
      <c r="F3389" s="45" t="s">
        <v>633</v>
      </c>
      <c r="G3389" s="237">
        <f t="shared" si="52"/>
        <v>0</v>
      </c>
    </row>
    <row r="3390" spans="1:7">
      <c r="A3390" s="45" t="s">
        <v>7378</v>
      </c>
      <c r="B3390" s="45" t="s">
        <v>7353</v>
      </c>
      <c r="C3390" s="45" t="s">
        <v>7365</v>
      </c>
      <c r="D3390" s="45" t="s">
        <v>7366</v>
      </c>
      <c r="E3390" s="45" t="s">
        <v>7379</v>
      </c>
      <c r="F3390" s="45" t="s">
        <v>633</v>
      </c>
      <c r="G3390" s="237">
        <f t="shared" si="52"/>
        <v>0</v>
      </c>
    </row>
    <row r="3391" spans="1:7">
      <c r="A3391" s="45" t="s">
        <v>7382</v>
      </c>
      <c r="B3391" s="45" t="s">
        <v>7353</v>
      </c>
      <c r="C3391" s="45" t="s">
        <v>7380</v>
      </c>
      <c r="D3391" s="45" t="s">
        <v>7381</v>
      </c>
      <c r="E3391" s="45" t="s">
        <v>7383</v>
      </c>
      <c r="F3391" s="45" t="s">
        <v>584</v>
      </c>
      <c r="G3391" s="237">
        <f t="shared" si="52"/>
        <v>0</v>
      </c>
    </row>
    <row r="3392" spans="1:7">
      <c r="A3392" s="45" t="s">
        <v>7384</v>
      </c>
      <c r="B3392" s="45" t="s">
        <v>7353</v>
      </c>
      <c r="C3392" s="45" t="s">
        <v>7380</v>
      </c>
      <c r="D3392" s="45" t="s">
        <v>7381</v>
      </c>
      <c r="E3392" s="45" t="s">
        <v>7385</v>
      </c>
      <c r="F3392" s="45" t="s">
        <v>584</v>
      </c>
      <c r="G3392" s="237">
        <f t="shared" si="52"/>
        <v>0</v>
      </c>
    </row>
    <row r="3393" spans="1:7">
      <c r="A3393" s="45" t="s">
        <v>7386</v>
      </c>
      <c r="B3393" s="45" t="s">
        <v>7353</v>
      </c>
      <c r="C3393" s="45" t="s">
        <v>7380</v>
      </c>
      <c r="D3393" s="45" t="s">
        <v>7381</v>
      </c>
      <c r="E3393" s="45" t="s">
        <v>7387</v>
      </c>
      <c r="F3393" s="45" t="s">
        <v>584</v>
      </c>
      <c r="G3393" s="237">
        <f t="shared" si="52"/>
        <v>0</v>
      </c>
    </row>
    <row r="3394" spans="1:7">
      <c r="A3394" s="45" t="s">
        <v>7388</v>
      </c>
      <c r="B3394" s="45" t="s">
        <v>7353</v>
      </c>
      <c r="C3394" s="45" t="s">
        <v>7380</v>
      </c>
      <c r="D3394" s="45" t="s">
        <v>7381</v>
      </c>
      <c r="E3394" s="45" t="s">
        <v>7389</v>
      </c>
      <c r="F3394" s="45" t="s">
        <v>584</v>
      </c>
      <c r="G3394" s="237">
        <f t="shared" ref="G3394:G3457" si="53">IF(ISNA(MATCH(E3394,List04_oktmo_np_range,0)),0,1)</f>
        <v>0</v>
      </c>
    </row>
    <row r="3395" spans="1:7">
      <c r="A3395" s="45" t="s">
        <v>7390</v>
      </c>
      <c r="B3395" s="45" t="s">
        <v>7353</v>
      </c>
      <c r="C3395" s="45" t="s">
        <v>7380</v>
      </c>
      <c r="D3395" s="45" t="s">
        <v>7381</v>
      </c>
      <c r="E3395" s="45" t="s">
        <v>7391</v>
      </c>
      <c r="F3395" s="45" t="s">
        <v>633</v>
      </c>
      <c r="G3395" s="237">
        <f t="shared" si="53"/>
        <v>0</v>
      </c>
    </row>
    <row r="3396" spans="1:7">
      <c r="A3396" s="45" t="s">
        <v>7394</v>
      </c>
      <c r="B3396" s="45" t="s">
        <v>7353</v>
      </c>
      <c r="C3396" s="45" t="s">
        <v>7392</v>
      </c>
      <c r="D3396" s="45" t="s">
        <v>7393</v>
      </c>
      <c r="E3396" s="45" t="s">
        <v>7395</v>
      </c>
      <c r="F3396" s="45" t="s">
        <v>584</v>
      </c>
      <c r="G3396" s="237">
        <f t="shared" si="53"/>
        <v>0</v>
      </c>
    </row>
    <row r="3397" spans="1:7">
      <c r="A3397" s="45" t="s">
        <v>7396</v>
      </c>
      <c r="B3397" s="45" t="s">
        <v>7353</v>
      </c>
      <c r="C3397" s="45" t="s">
        <v>7392</v>
      </c>
      <c r="D3397" s="45" t="s">
        <v>7393</v>
      </c>
      <c r="E3397" s="45" t="s">
        <v>7397</v>
      </c>
      <c r="F3397" s="45" t="s">
        <v>584</v>
      </c>
      <c r="G3397" s="237">
        <f t="shared" si="53"/>
        <v>0</v>
      </c>
    </row>
    <row r="3398" spans="1:7">
      <c r="A3398" s="45" t="s">
        <v>7398</v>
      </c>
      <c r="B3398" s="45" t="s">
        <v>7353</v>
      </c>
      <c r="C3398" s="45" t="s">
        <v>7392</v>
      </c>
      <c r="D3398" s="45" t="s">
        <v>7393</v>
      </c>
      <c r="E3398" s="45" t="s">
        <v>7399</v>
      </c>
      <c r="F3398" s="45" t="s">
        <v>584</v>
      </c>
      <c r="G3398" s="237">
        <f t="shared" si="53"/>
        <v>0</v>
      </c>
    </row>
    <row r="3399" spans="1:7">
      <c r="A3399" s="45" t="s">
        <v>7400</v>
      </c>
      <c r="B3399" s="45" t="s">
        <v>7353</v>
      </c>
      <c r="C3399" s="45" t="s">
        <v>7392</v>
      </c>
      <c r="D3399" s="45" t="s">
        <v>7393</v>
      </c>
      <c r="E3399" s="45" t="s">
        <v>7401</v>
      </c>
      <c r="F3399" s="45" t="s">
        <v>584</v>
      </c>
      <c r="G3399" s="237">
        <f t="shared" si="53"/>
        <v>0</v>
      </c>
    </row>
    <row r="3400" spans="1:7">
      <c r="A3400" s="45" t="s">
        <v>7402</v>
      </c>
      <c r="B3400" s="45" t="s">
        <v>7353</v>
      </c>
      <c r="C3400" s="45" t="s">
        <v>7392</v>
      </c>
      <c r="D3400" s="45" t="s">
        <v>7393</v>
      </c>
      <c r="E3400" s="45" t="s">
        <v>7403</v>
      </c>
      <c r="F3400" s="45" t="s">
        <v>584</v>
      </c>
      <c r="G3400" s="237">
        <f t="shared" si="53"/>
        <v>0</v>
      </c>
    </row>
    <row r="3401" spans="1:7">
      <c r="A3401" s="45" t="s">
        <v>7404</v>
      </c>
      <c r="B3401" s="45" t="s">
        <v>7353</v>
      </c>
      <c r="C3401" s="45" t="s">
        <v>7392</v>
      </c>
      <c r="D3401" s="45" t="s">
        <v>7393</v>
      </c>
      <c r="E3401" s="45" t="s">
        <v>7405</v>
      </c>
      <c r="F3401" s="45" t="s">
        <v>584</v>
      </c>
      <c r="G3401" s="237">
        <f t="shared" si="53"/>
        <v>0</v>
      </c>
    </row>
    <row r="3402" spans="1:7">
      <c r="A3402" s="45" t="s">
        <v>7406</v>
      </c>
      <c r="B3402" s="45" t="s">
        <v>7353</v>
      </c>
      <c r="C3402" s="45" t="s">
        <v>7392</v>
      </c>
      <c r="D3402" s="45" t="s">
        <v>7393</v>
      </c>
      <c r="E3402" s="45" t="s">
        <v>7407</v>
      </c>
      <c r="F3402" s="45" t="s">
        <v>584</v>
      </c>
      <c r="G3402" s="237">
        <f t="shared" si="53"/>
        <v>0</v>
      </c>
    </row>
    <row r="3403" spans="1:7">
      <c r="A3403" s="45" t="s">
        <v>6155</v>
      </c>
      <c r="B3403" s="45" t="s">
        <v>7353</v>
      </c>
      <c r="C3403" s="45" t="s">
        <v>7392</v>
      </c>
      <c r="D3403" s="45" t="s">
        <v>7393</v>
      </c>
      <c r="E3403" s="45" t="s">
        <v>7408</v>
      </c>
      <c r="F3403" s="45" t="s">
        <v>584</v>
      </c>
      <c r="G3403" s="237">
        <f t="shared" si="53"/>
        <v>0</v>
      </c>
    </row>
    <row r="3404" spans="1:7">
      <c r="A3404" s="45" t="s">
        <v>6044</v>
      </c>
      <c r="B3404" s="45" t="s">
        <v>7353</v>
      </c>
      <c r="C3404" s="45" t="s">
        <v>7392</v>
      </c>
      <c r="D3404" s="45" t="s">
        <v>7393</v>
      </c>
      <c r="E3404" s="45" t="s">
        <v>7409</v>
      </c>
      <c r="F3404" s="45" t="s">
        <v>584</v>
      </c>
      <c r="G3404" s="237">
        <f t="shared" si="53"/>
        <v>0</v>
      </c>
    </row>
    <row r="3405" spans="1:7">
      <c r="A3405" s="45" t="s">
        <v>7410</v>
      </c>
      <c r="B3405" s="45" t="s">
        <v>7353</v>
      </c>
      <c r="C3405" s="45" t="s">
        <v>7392</v>
      </c>
      <c r="D3405" s="45" t="s">
        <v>7393</v>
      </c>
      <c r="E3405" s="45" t="s">
        <v>7411</v>
      </c>
      <c r="F3405" s="45" t="s">
        <v>633</v>
      </c>
      <c r="G3405" s="237">
        <f t="shared" si="53"/>
        <v>0</v>
      </c>
    </row>
    <row r="3406" spans="1:7">
      <c r="A3406" s="45" t="s">
        <v>7414</v>
      </c>
      <c r="B3406" s="45" t="s">
        <v>7353</v>
      </c>
      <c r="C3406" s="45" t="s">
        <v>7412</v>
      </c>
      <c r="D3406" s="45" t="s">
        <v>7413</v>
      </c>
      <c r="E3406" s="45" t="s">
        <v>7415</v>
      </c>
      <c r="F3406" s="45" t="s">
        <v>584</v>
      </c>
      <c r="G3406" s="237">
        <f t="shared" si="53"/>
        <v>0</v>
      </c>
    </row>
    <row r="3407" spans="1:7">
      <c r="A3407" s="45" t="s">
        <v>7416</v>
      </c>
      <c r="B3407" s="45" t="s">
        <v>7353</v>
      </c>
      <c r="C3407" s="45" t="s">
        <v>7412</v>
      </c>
      <c r="D3407" s="45" t="s">
        <v>7413</v>
      </c>
      <c r="E3407" s="45" t="s">
        <v>7417</v>
      </c>
      <c r="F3407" s="45" t="s">
        <v>584</v>
      </c>
      <c r="G3407" s="237">
        <f t="shared" si="53"/>
        <v>0</v>
      </c>
    </row>
    <row r="3408" spans="1:7">
      <c r="A3408" s="45" t="s">
        <v>7418</v>
      </c>
      <c r="B3408" s="45" t="s">
        <v>7353</v>
      </c>
      <c r="C3408" s="45" t="s">
        <v>7412</v>
      </c>
      <c r="D3408" s="45" t="s">
        <v>7413</v>
      </c>
      <c r="E3408" s="45" t="s">
        <v>7419</v>
      </c>
      <c r="F3408" s="45" t="s">
        <v>584</v>
      </c>
      <c r="G3408" s="237">
        <f t="shared" si="53"/>
        <v>0</v>
      </c>
    </row>
    <row r="3409" spans="1:7">
      <c r="A3409" s="45" t="s">
        <v>589</v>
      </c>
      <c r="B3409" s="45" t="s">
        <v>7353</v>
      </c>
      <c r="C3409" s="45" t="s">
        <v>7412</v>
      </c>
      <c r="D3409" s="45" t="s">
        <v>7413</v>
      </c>
      <c r="E3409" s="45" t="s">
        <v>7420</v>
      </c>
      <c r="F3409" s="45" t="s">
        <v>584</v>
      </c>
      <c r="G3409" s="237">
        <f t="shared" si="53"/>
        <v>0</v>
      </c>
    </row>
    <row r="3410" spans="1:7">
      <c r="A3410" s="45" t="s">
        <v>7421</v>
      </c>
      <c r="B3410" s="45" t="s">
        <v>7353</v>
      </c>
      <c r="C3410" s="45" t="s">
        <v>7412</v>
      </c>
      <c r="D3410" s="45" t="s">
        <v>7413</v>
      </c>
      <c r="E3410" s="45" t="s">
        <v>7422</v>
      </c>
      <c r="F3410" s="45" t="s">
        <v>584</v>
      </c>
      <c r="G3410" s="237">
        <f t="shared" si="53"/>
        <v>0</v>
      </c>
    </row>
    <row r="3411" spans="1:7">
      <c r="A3411" s="45" t="s">
        <v>7423</v>
      </c>
      <c r="B3411" s="45" t="s">
        <v>7353</v>
      </c>
      <c r="C3411" s="45" t="s">
        <v>7412</v>
      </c>
      <c r="D3411" s="45" t="s">
        <v>7413</v>
      </c>
      <c r="E3411" s="45" t="s">
        <v>7424</v>
      </c>
      <c r="F3411" s="45" t="s">
        <v>584</v>
      </c>
      <c r="G3411" s="237">
        <f t="shared" si="53"/>
        <v>0</v>
      </c>
    </row>
    <row r="3412" spans="1:7">
      <c r="A3412" s="45" t="s">
        <v>7425</v>
      </c>
      <c r="B3412" s="45" t="s">
        <v>7353</v>
      </c>
      <c r="C3412" s="45" t="s">
        <v>7412</v>
      </c>
      <c r="D3412" s="45" t="s">
        <v>7413</v>
      </c>
      <c r="E3412" s="45" t="s">
        <v>7426</v>
      </c>
      <c r="F3412" s="45" t="s">
        <v>584</v>
      </c>
      <c r="G3412" s="237">
        <f t="shared" si="53"/>
        <v>0</v>
      </c>
    </row>
    <row r="3413" spans="1:7">
      <c r="A3413" s="45" t="s">
        <v>7427</v>
      </c>
      <c r="B3413" s="45" t="s">
        <v>7353</v>
      </c>
      <c r="C3413" s="45" t="s">
        <v>7412</v>
      </c>
      <c r="D3413" s="45" t="s">
        <v>7413</v>
      </c>
      <c r="E3413" s="45" t="s">
        <v>7428</v>
      </c>
      <c r="F3413" s="45" t="s">
        <v>584</v>
      </c>
      <c r="G3413" s="237">
        <f t="shared" si="53"/>
        <v>0</v>
      </c>
    </row>
    <row r="3414" spans="1:7">
      <c r="A3414" s="45" t="s">
        <v>7429</v>
      </c>
      <c r="B3414" s="45" t="s">
        <v>7353</v>
      </c>
      <c r="C3414" s="45" t="s">
        <v>7412</v>
      </c>
      <c r="D3414" s="45" t="s">
        <v>7413</v>
      </c>
      <c r="E3414" s="45" t="s">
        <v>7430</v>
      </c>
      <c r="F3414" s="45" t="s">
        <v>584</v>
      </c>
      <c r="G3414" s="237">
        <f t="shared" si="53"/>
        <v>0</v>
      </c>
    </row>
    <row r="3415" spans="1:7">
      <c r="A3415" s="45" t="s">
        <v>3262</v>
      </c>
      <c r="B3415" s="45" t="s">
        <v>7353</v>
      </c>
      <c r="C3415" s="45" t="s">
        <v>7412</v>
      </c>
      <c r="D3415" s="45" t="s">
        <v>7413</v>
      </c>
      <c r="E3415" s="45" t="s">
        <v>7431</v>
      </c>
      <c r="F3415" s="45" t="s">
        <v>584</v>
      </c>
      <c r="G3415" s="237">
        <f t="shared" si="53"/>
        <v>0</v>
      </c>
    </row>
    <row r="3416" spans="1:7">
      <c r="A3416" s="45" t="s">
        <v>7432</v>
      </c>
      <c r="B3416" s="45" t="s">
        <v>7353</v>
      </c>
      <c r="C3416" s="45" t="s">
        <v>7412</v>
      </c>
      <c r="D3416" s="45" t="s">
        <v>7413</v>
      </c>
      <c r="E3416" s="45" t="s">
        <v>7433</v>
      </c>
      <c r="F3416" s="45" t="s">
        <v>584</v>
      </c>
      <c r="G3416" s="237">
        <f t="shared" si="53"/>
        <v>0</v>
      </c>
    </row>
    <row r="3417" spans="1:7">
      <c r="A3417" s="45" t="s">
        <v>7434</v>
      </c>
      <c r="B3417" s="45" t="s">
        <v>7353</v>
      </c>
      <c r="C3417" s="45" t="s">
        <v>7412</v>
      </c>
      <c r="D3417" s="45" t="s">
        <v>7413</v>
      </c>
      <c r="E3417" s="45" t="s">
        <v>7435</v>
      </c>
      <c r="F3417" s="45" t="s">
        <v>584</v>
      </c>
      <c r="G3417" s="237">
        <f t="shared" si="53"/>
        <v>0</v>
      </c>
    </row>
    <row r="3418" spans="1:7">
      <c r="A3418" s="45" t="s">
        <v>7436</v>
      </c>
      <c r="B3418" s="45" t="s">
        <v>7353</v>
      </c>
      <c r="C3418" s="45" t="s">
        <v>7412</v>
      </c>
      <c r="D3418" s="45" t="s">
        <v>7413</v>
      </c>
      <c r="E3418" s="45" t="s">
        <v>7437</v>
      </c>
      <c r="F3418" s="45" t="s">
        <v>584</v>
      </c>
      <c r="G3418" s="237">
        <f t="shared" si="53"/>
        <v>0</v>
      </c>
    </row>
    <row r="3419" spans="1:7">
      <c r="A3419" s="45" t="s">
        <v>7438</v>
      </c>
      <c r="B3419" s="45" t="s">
        <v>7353</v>
      </c>
      <c r="C3419" s="45" t="s">
        <v>7412</v>
      </c>
      <c r="D3419" s="45" t="s">
        <v>7413</v>
      </c>
      <c r="E3419" s="45" t="s">
        <v>7439</v>
      </c>
      <c r="F3419" s="45" t="s">
        <v>584</v>
      </c>
      <c r="G3419" s="237">
        <f t="shared" si="53"/>
        <v>0</v>
      </c>
    </row>
    <row r="3420" spans="1:7">
      <c r="A3420" s="45" t="s">
        <v>7440</v>
      </c>
      <c r="B3420" s="45" t="s">
        <v>7353</v>
      </c>
      <c r="C3420" s="45" t="s">
        <v>7412</v>
      </c>
      <c r="D3420" s="45" t="s">
        <v>7413</v>
      </c>
      <c r="E3420" s="45" t="s">
        <v>7441</v>
      </c>
      <c r="F3420" s="45" t="s">
        <v>584</v>
      </c>
      <c r="G3420" s="237">
        <f t="shared" si="53"/>
        <v>0</v>
      </c>
    </row>
    <row r="3421" spans="1:7">
      <c r="A3421" s="45" t="s">
        <v>7442</v>
      </c>
      <c r="B3421" s="45" t="s">
        <v>7353</v>
      </c>
      <c r="C3421" s="45" t="s">
        <v>7412</v>
      </c>
      <c r="D3421" s="45" t="s">
        <v>7413</v>
      </c>
      <c r="E3421" s="45" t="s">
        <v>7443</v>
      </c>
      <c r="F3421" s="45" t="s">
        <v>584</v>
      </c>
      <c r="G3421" s="237">
        <f t="shared" si="53"/>
        <v>0</v>
      </c>
    </row>
    <row r="3422" spans="1:7">
      <c r="A3422" s="45" t="s">
        <v>7444</v>
      </c>
      <c r="B3422" s="45" t="s">
        <v>7353</v>
      </c>
      <c r="C3422" s="45" t="s">
        <v>7412</v>
      </c>
      <c r="D3422" s="45" t="s">
        <v>7413</v>
      </c>
      <c r="E3422" s="45" t="s">
        <v>7445</v>
      </c>
      <c r="F3422" s="45" t="s">
        <v>584</v>
      </c>
      <c r="G3422" s="237">
        <f t="shared" si="53"/>
        <v>0</v>
      </c>
    </row>
    <row r="3423" spans="1:7">
      <c r="A3423" s="45" t="s">
        <v>7446</v>
      </c>
      <c r="B3423" s="45" t="s">
        <v>7353</v>
      </c>
      <c r="C3423" s="45" t="s">
        <v>7412</v>
      </c>
      <c r="D3423" s="45" t="s">
        <v>7413</v>
      </c>
      <c r="E3423" s="45" t="s">
        <v>7447</v>
      </c>
      <c r="F3423" s="45" t="s">
        <v>584</v>
      </c>
      <c r="G3423" s="237">
        <f t="shared" si="53"/>
        <v>0</v>
      </c>
    </row>
    <row r="3424" spans="1:7">
      <c r="A3424" s="45" t="s">
        <v>7448</v>
      </c>
      <c r="B3424" s="45" t="s">
        <v>7353</v>
      </c>
      <c r="C3424" s="45" t="s">
        <v>7412</v>
      </c>
      <c r="D3424" s="45" t="s">
        <v>7413</v>
      </c>
      <c r="E3424" s="45" t="s">
        <v>7449</v>
      </c>
      <c r="F3424" s="45" t="s">
        <v>584</v>
      </c>
      <c r="G3424" s="237">
        <f t="shared" si="53"/>
        <v>0</v>
      </c>
    </row>
    <row r="3425" spans="1:7">
      <c r="A3425" s="45" t="s">
        <v>7450</v>
      </c>
      <c r="B3425" s="45" t="s">
        <v>7353</v>
      </c>
      <c r="C3425" s="45" t="s">
        <v>7412</v>
      </c>
      <c r="D3425" s="45" t="s">
        <v>7413</v>
      </c>
      <c r="E3425" s="45" t="s">
        <v>7451</v>
      </c>
      <c r="F3425" s="45" t="s">
        <v>584</v>
      </c>
      <c r="G3425" s="237">
        <f t="shared" si="53"/>
        <v>0</v>
      </c>
    </row>
    <row r="3426" spans="1:7">
      <c r="A3426" s="45" t="s">
        <v>7452</v>
      </c>
      <c r="B3426" s="45" t="s">
        <v>7353</v>
      </c>
      <c r="C3426" s="45" t="s">
        <v>7412</v>
      </c>
      <c r="D3426" s="45" t="s">
        <v>7413</v>
      </c>
      <c r="E3426" s="45" t="s">
        <v>7453</v>
      </c>
      <c r="F3426" s="45" t="s">
        <v>584</v>
      </c>
      <c r="G3426" s="237">
        <f t="shared" si="53"/>
        <v>0</v>
      </c>
    </row>
    <row r="3427" spans="1:7">
      <c r="A3427" s="45" t="s">
        <v>7454</v>
      </c>
      <c r="B3427" s="45" t="s">
        <v>7353</v>
      </c>
      <c r="C3427" s="45" t="s">
        <v>7412</v>
      </c>
      <c r="D3427" s="45" t="s">
        <v>7413</v>
      </c>
      <c r="E3427" s="45" t="s">
        <v>7455</v>
      </c>
      <c r="F3427" s="45" t="s">
        <v>584</v>
      </c>
      <c r="G3427" s="237">
        <f t="shared" si="53"/>
        <v>0</v>
      </c>
    </row>
    <row r="3428" spans="1:7">
      <c r="A3428" s="45" t="s">
        <v>7456</v>
      </c>
      <c r="B3428" s="45" t="s">
        <v>7353</v>
      </c>
      <c r="C3428" s="45" t="s">
        <v>7412</v>
      </c>
      <c r="D3428" s="45" t="s">
        <v>7413</v>
      </c>
      <c r="E3428" s="45" t="s">
        <v>7457</v>
      </c>
      <c r="F3428" s="45" t="s">
        <v>584</v>
      </c>
      <c r="G3428" s="237">
        <f t="shared" si="53"/>
        <v>0</v>
      </c>
    </row>
    <row r="3429" spans="1:7">
      <c r="A3429" s="45" t="s">
        <v>7458</v>
      </c>
      <c r="B3429" s="45" t="s">
        <v>7353</v>
      </c>
      <c r="C3429" s="45" t="s">
        <v>7412</v>
      </c>
      <c r="D3429" s="45" t="s">
        <v>7413</v>
      </c>
      <c r="E3429" s="45" t="s">
        <v>7459</v>
      </c>
      <c r="F3429" s="45" t="s">
        <v>584</v>
      </c>
      <c r="G3429" s="237">
        <f t="shared" si="53"/>
        <v>0</v>
      </c>
    </row>
    <row r="3430" spans="1:7">
      <c r="A3430" s="45" t="s">
        <v>7460</v>
      </c>
      <c r="B3430" s="45" t="s">
        <v>7353</v>
      </c>
      <c r="C3430" s="45" t="s">
        <v>7412</v>
      </c>
      <c r="D3430" s="45" t="s">
        <v>7413</v>
      </c>
      <c r="E3430" s="45" t="s">
        <v>7461</v>
      </c>
      <c r="F3430" s="45" t="s">
        <v>584</v>
      </c>
      <c r="G3430" s="237">
        <f t="shared" si="53"/>
        <v>0</v>
      </c>
    </row>
    <row r="3431" spans="1:7">
      <c r="A3431" s="45" t="s">
        <v>7462</v>
      </c>
      <c r="B3431" s="45" t="s">
        <v>7353</v>
      </c>
      <c r="C3431" s="45" t="s">
        <v>7412</v>
      </c>
      <c r="D3431" s="45" t="s">
        <v>7413</v>
      </c>
      <c r="E3431" s="45" t="s">
        <v>7463</v>
      </c>
      <c r="F3431" s="45" t="s">
        <v>630</v>
      </c>
      <c r="G3431" s="237">
        <f t="shared" si="53"/>
        <v>0</v>
      </c>
    </row>
    <row r="3432" spans="1:7">
      <c r="A3432" s="45" t="s">
        <v>7464</v>
      </c>
      <c r="B3432" s="45" t="s">
        <v>7353</v>
      </c>
      <c r="C3432" s="45" t="s">
        <v>7412</v>
      </c>
      <c r="D3432" s="45" t="s">
        <v>7413</v>
      </c>
      <c r="E3432" s="45" t="s">
        <v>7465</v>
      </c>
      <c r="F3432" s="45" t="s">
        <v>633</v>
      </c>
      <c r="G3432" s="237">
        <f t="shared" si="53"/>
        <v>0</v>
      </c>
    </row>
    <row r="3433" spans="1:7">
      <c r="A3433" s="45" t="s">
        <v>7469</v>
      </c>
      <c r="B3433" s="45" t="s">
        <v>7466</v>
      </c>
      <c r="C3433" s="45" t="s">
        <v>7467</v>
      </c>
      <c r="D3433" s="45" t="s">
        <v>7468</v>
      </c>
      <c r="E3433" s="45" t="s">
        <v>7470</v>
      </c>
      <c r="F3433" s="45" t="s">
        <v>584</v>
      </c>
      <c r="G3433" s="237">
        <f t="shared" si="53"/>
        <v>0</v>
      </c>
    </row>
    <row r="3434" spans="1:7">
      <c r="A3434" s="45" t="s">
        <v>2616</v>
      </c>
      <c r="B3434" s="45" t="s">
        <v>7466</v>
      </c>
      <c r="C3434" s="45" t="s">
        <v>7467</v>
      </c>
      <c r="D3434" s="45" t="s">
        <v>7468</v>
      </c>
      <c r="E3434" s="45" t="s">
        <v>7471</v>
      </c>
      <c r="F3434" s="45" t="s">
        <v>584</v>
      </c>
      <c r="G3434" s="237">
        <f t="shared" si="53"/>
        <v>0</v>
      </c>
    </row>
    <row r="3435" spans="1:7">
      <c r="A3435" s="45" t="s">
        <v>7474</v>
      </c>
      <c r="B3435" s="45" t="s">
        <v>7466</v>
      </c>
      <c r="C3435" s="45" t="s">
        <v>7472</v>
      </c>
      <c r="D3435" s="45" t="s">
        <v>7473</v>
      </c>
      <c r="E3435" s="45" t="s">
        <v>7475</v>
      </c>
      <c r="F3435" s="45" t="s">
        <v>633</v>
      </c>
      <c r="G3435" s="237">
        <f t="shared" si="53"/>
        <v>0</v>
      </c>
    </row>
    <row r="3436" spans="1:7">
      <c r="A3436" s="45" t="s">
        <v>7478</v>
      </c>
      <c r="B3436" s="45" t="s">
        <v>7466</v>
      </c>
      <c r="C3436" s="45" t="s">
        <v>7476</v>
      </c>
      <c r="D3436" s="45" t="s">
        <v>7477</v>
      </c>
      <c r="E3436" s="45" t="s">
        <v>7479</v>
      </c>
      <c r="F3436" s="45" t="s">
        <v>584</v>
      </c>
      <c r="G3436" s="237">
        <f t="shared" si="53"/>
        <v>0</v>
      </c>
    </row>
    <row r="3437" spans="1:7">
      <c r="A3437" s="45" t="s">
        <v>7480</v>
      </c>
      <c r="B3437" s="45" t="s">
        <v>7466</v>
      </c>
      <c r="C3437" s="45" t="s">
        <v>7476</v>
      </c>
      <c r="D3437" s="45" t="s">
        <v>7477</v>
      </c>
      <c r="E3437" s="45" t="s">
        <v>7481</v>
      </c>
      <c r="F3437" s="45" t="s">
        <v>584</v>
      </c>
      <c r="G3437" s="237">
        <f t="shared" si="53"/>
        <v>0</v>
      </c>
    </row>
    <row r="3438" spans="1:7">
      <c r="A3438" s="45" t="s">
        <v>7482</v>
      </c>
      <c r="B3438" s="45" t="s">
        <v>7466</v>
      </c>
      <c r="C3438" s="45" t="s">
        <v>7476</v>
      </c>
      <c r="D3438" s="45" t="s">
        <v>7477</v>
      </c>
      <c r="E3438" s="45" t="s">
        <v>7483</v>
      </c>
      <c r="F3438" s="45" t="s">
        <v>584</v>
      </c>
      <c r="G3438" s="237">
        <f t="shared" si="53"/>
        <v>0</v>
      </c>
    </row>
    <row r="3439" spans="1:7">
      <c r="A3439" s="45" t="s">
        <v>7484</v>
      </c>
      <c r="B3439" s="45" t="s">
        <v>7466</v>
      </c>
      <c r="C3439" s="45" t="s">
        <v>7476</v>
      </c>
      <c r="D3439" s="45" t="s">
        <v>7477</v>
      </c>
      <c r="E3439" s="45" t="s">
        <v>7485</v>
      </c>
      <c r="F3439" s="45" t="s">
        <v>584</v>
      </c>
      <c r="G3439" s="237">
        <f t="shared" si="53"/>
        <v>0</v>
      </c>
    </row>
    <row r="3440" spans="1:7">
      <c r="A3440" s="45" t="s">
        <v>7486</v>
      </c>
      <c r="B3440" s="45" t="s">
        <v>7466</v>
      </c>
      <c r="C3440" s="45" t="s">
        <v>7476</v>
      </c>
      <c r="D3440" s="45" t="s">
        <v>7477</v>
      </c>
      <c r="E3440" s="45" t="s">
        <v>7487</v>
      </c>
      <c r="F3440" s="45" t="s">
        <v>584</v>
      </c>
      <c r="G3440" s="237">
        <f t="shared" si="53"/>
        <v>0</v>
      </c>
    </row>
    <row r="3441" spans="1:7">
      <c r="A3441" s="45" t="s">
        <v>7488</v>
      </c>
      <c r="B3441" s="45" t="s">
        <v>7466</v>
      </c>
      <c r="C3441" s="45" t="s">
        <v>7476</v>
      </c>
      <c r="D3441" s="45" t="s">
        <v>7477</v>
      </c>
      <c r="E3441" s="45" t="s">
        <v>7489</v>
      </c>
      <c r="F3441" s="45" t="s">
        <v>584</v>
      </c>
      <c r="G3441" s="237">
        <f t="shared" si="53"/>
        <v>0</v>
      </c>
    </row>
    <row r="3442" spans="1:7">
      <c r="A3442" s="45" t="s">
        <v>7490</v>
      </c>
      <c r="B3442" s="45" t="s">
        <v>7466</v>
      </c>
      <c r="C3442" s="45" t="s">
        <v>7476</v>
      </c>
      <c r="D3442" s="45" t="s">
        <v>7477</v>
      </c>
      <c r="E3442" s="45" t="s">
        <v>7491</v>
      </c>
      <c r="F3442" s="45" t="s">
        <v>584</v>
      </c>
      <c r="G3442" s="237">
        <f t="shared" si="53"/>
        <v>0</v>
      </c>
    </row>
    <row r="3443" spans="1:7">
      <c r="A3443" s="45" t="s">
        <v>7492</v>
      </c>
      <c r="B3443" s="45" t="s">
        <v>7466</v>
      </c>
      <c r="C3443" s="45" t="s">
        <v>7476</v>
      </c>
      <c r="D3443" s="45" t="s">
        <v>7477</v>
      </c>
      <c r="E3443" s="45" t="s">
        <v>7493</v>
      </c>
      <c r="F3443" s="45" t="s">
        <v>584</v>
      </c>
      <c r="G3443" s="237">
        <f t="shared" si="53"/>
        <v>0</v>
      </c>
    </row>
    <row r="3444" spans="1:7">
      <c r="A3444" s="45" t="s">
        <v>7494</v>
      </c>
      <c r="B3444" s="45" t="s">
        <v>7466</v>
      </c>
      <c r="C3444" s="45" t="s">
        <v>7476</v>
      </c>
      <c r="D3444" s="45" t="s">
        <v>7477</v>
      </c>
      <c r="E3444" s="45" t="s">
        <v>7495</v>
      </c>
      <c r="F3444" s="45" t="s">
        <v>633</v>
      </c>
      <c r="G3444" s="237">
        <f t="shared" si="53"/>
        <v>0</v>
      </c>
    </row>
    <row r="3445" spans="1:7">
      <c r="A3445" s="45" t="s">
        <v>4408</v>
      </c>
      <c r="B3445" s="45" t="s">
        <v>7466</v>
      </c>
      <c r="C3445" s="45" t="s">
        <v>7496</v>
      </c>
      <c r="D3445" s="45" t="s">
        <v>7497</v>
      </c>
      <c r="E3445" s="45" t="s">
        <v>7498</v>
      </c>
      <c r="F3445" s="45" t="s">
        <v>584</v>
      </c>
      <c r="G3445" s="237">
        <f t="shared" si="53"/>
        <v>0</v>
      </c>
    </row>
    <row r="3446" spans="1:7">
      <c r="A3446" s="45" t="s">
        <v>2910</v>
      </c>
      <c r="B3446" s="45" t="s">
        <v>7466</v>
      </c>
      <c r="C3446" s="45" t="s">
        <v>7496</v>
      </c>
      <c r="D3446" s="45" t="s">
        <v>7497</v>
      </c>
      <c r="E3446" s="45" t="s">
        <v>7499</v>
      </c>
      <c r="F3446" s="45" t="s">
        <v>584</v>
      </c>
      <c r="G3446" s="237">
        <f t="shared" si="53"/>
        <v>0</v>
      </c>
    </row>
    <row r="3447" spans="1:7">
      <c r="A3447" s="45" t="s">
        <v>7502</v>
      </c>
      <c r="B3447" s="45" t="s">
        <v>7466</v>
      </c>
      <c r="C3447" s="45" t="s">
        <v>7500</v>
      </c>
      <c r="D3447" s="45" t="s">
        <v>7501</v>
      </c>
      <c r="E3447" s="45" t="s">
        <v>7503</v>
      </c>
      <c r="F3447" s="45" t="s">
        <v>584</v>
      </c>
      <c r="G3447" s="237">
        <f t="shared" si="53"/>
        <v>0</v>
      </c>
    </row>
    <row r="3448" spans="1:7">
      <c r="A3448" s="45" t="s">
        <v>7504</v>
      </c>
      <c r="B3448" s="45" t="s">
        <v>7466</v>
      </c>
      <c r="C3448" s="45" t="s">
        <v>7500</v>
      </c>
      <c r="D3448" s="45" t="s">
        <v>7501</v>
      </c>
      <c r="E3448" s="45" t="s">
        <v>7505</v>
      </c>
      <c r="F3448" s="45" t="s">
        <v>584</v>
      </c>
      <c r="G3448" s="237">
        <f t="shared" si="53"/>
        <v>0</v>
      </c>
    </row>
    <row r="3449" spans="1:7">
      <c r="A3449" s="45" t="s">
        <v>7506</v>
      </c>
      <c r="B3449" s="45" t="s">
        <v>7466</v>
      </c>
      <c r="C3449" s="45" t="s">
        <v>7500</v>
      </c>
      <c r="D3449" s="45" t="s">
        <v>7501</v>
      </c>
      <c r="E3449" s="45" t="s">
        <v>7507</v>
      </c>
      <c r="F3449" s="45" t="s">
        <v>584</v>
      </c>
      <c r="G3449" s="237">
        <f t="shared" si="53"/>
        <v>0</v>
      </c>
    </row>
    <row r="3450" spans="1:7">
      <c r="A3450" s="45" t="s">
        <v>7508</v>
      </c>
      <c r="B3450" s="45" t="s">
        <v>7466</v>
      </c>
      <c r="C3450" s="45" t="s">
        <v>7500</v>
      </c>
      <c r="D3450" s="45" t="s">
        <v>7501</v>
      </c>
      <c r="E3450" s="45" t="s">
        <v>7509</v>
      </c>
      <c r="F3450" s="45" t="s">
        <v>584</v>
      </c>
      <c r="G3450" s="237">
        <f t="shared" si="53"/>
        <v>0</v>
      </c>
    </row>
    <row r="3451" spans="1:7">
      <c r="A3451" s="45" t="s">
        <v>7512</v>
      </c>
      <c r="B3451" s="45" t="s">
        <v>7466</v>
      </c>
      <c r="C3451" s="45" t="s">
        <v>7510</v>
      </c>
      <c r="D3451" s="45" t="s">
        <v>7511</v>
      </c>
      <c r="E3451" s="45" t="s">
        <v>7513</v>
      </c>
      <c r="F3451" s="45" t="s">
        <v>584</v>
      </c>
      <c r="G3451" s="237">
        <f t="shared" si="53"/>
        <v>0</v>
      </c>
    </row>
    <row r="3452" spans="1:7">
      <c r="A3452" s="45" t="s">
        <v>7514</v>
      </c>
      <c r="B3452" s="45" t="s">
        <v>7466</v>
      </c>
      <c r="C3452" s="45" t="s">
        <v>7510</v>
      </c>
      <c r="D3452" s="45" t="s">
        <v>7511</v>
      </c>
      <c r="E3452" s="45" t="s">
        <v>7515</v>
      </c>
      <c r="F3452" s="45" t="s">
        <v>584</v>
      </c>
      <c r="G3452" s="237">
        <f t="shared" si="53"/>
        <v>0</v>
      </c>
    </row>
    <row r="3453" spans="1:7">
      <c r="A3453" s="45" t="s">
        <v>6080</v>
      </c>
      <c r="B3453" s="45" t="s">
        <v>7466</v>
      </c>
      <c r="C3453" s="45" t="s">
        <v>7510</v>
      </c>
      <c r="D3453" s="45" t="s">
        <v>7511</v>
      </c>
      <c r="E3453" s="45" t="s">
        <v>7516</v>
      </c>
      <c r="F3453" s="45" t="s">
        <v>584</v>
      </c>
      <c r="G3453" s="237">
        <f t="shared" si="53"/>
        <v>0</v>
      </c>
    </row>
    <row r="3454" spans="1:7">
      <c r="A3454" s="45" t="s">
        <v>7517</v>
      </c>
      <c r="B3454" s="45" t="s">
        <v>7466</v>
      </c>
      <c r="C3454" s="45" t="s">
        <v>7510</v>
      </c>
      <c r="D3454" s="45" t="s">
        <v>7511</v>
      </c>
      <c r="E3454" s="45" t="s">
        <v>7518</v>
      </c>
      <c r="F3454" s="45" t="s">
        <v>584</v>
      </c>
      <c r="G3454" s="237">
        <f t="shared" si="53"/>
        <v>0</v>
      </c>
    </row>
    <row r="3455" spans="1:7">
      <c r="A3455" s="45" t="s">
        <v>7519</v>
      </c>
      <c r="B3455" s="45" t="s">
        <v>7466</v>
      </c>
      <c r="C3455" s="45" t="s">
        <v>7510</v>
      </c>
      <c r="D3455" s="45" t="s">
        <v>7511</v>
      </c>
      <c r="E3455" s="45" t="s">
        <v>7520</v>
      </c>
      <c r="F3455" s="45" t="s">
        <v>584</v>
      </c>
      <c r="G3455" s="237">
        <f t="shared" si="53"/>
        <v>0</v>
      </c>
    </row>
    <row r="3456" spans="1:7">
      <c r="A3456" s="45" t="s">
        <v>7521</v>
      </c>
      <c r="B3456" s="45" t="s">
        <v>7466</v>
      </c>
      <c r="C3456" s="45" t="s">
        <v>7510</v>
      </c>
      <c r="D3456" s="45" t="s">
        <v>7511</v>
      </c>
      <c r="E3456" s="45" t="s">
        <v>7522</v>
      </c>
      <c r="F3456" s="45" t="s">
        <v>584</v>
      </c>
      <c r="G3456" s="237">
        <f t="shared" si="53"/>
        <v>0</v>
      </c>
    </row>
    <row r="3457" spans="1:7">
      <c r="A3457" s="45" t="s">
        <v>6209</v>
      </c>
      <c r="B3457" s="45" t="s">
        <v>7466</v>
      </c>
      <c r="C3457" s="45" t="s">
        <v>7510</v>
      </c>
      <c r="D3457" s="45" t="s">
        <v>7511</v>
      </c>
      <c r="E3457" s="45" t="s">
        <v>7523</v>
      </c>
      <c r="F3457" s="45" t="s">
        <v>584</v>
      </c>
      <c r="G3457" s="237">
        <f t="shared" si="53"/>
        <v>0</v>
      </c>
    </row>
    <row r="3458" spans="1:7">
      <c r="A3458" s="45" t="s">
        <v>7524</v>
      </c>
      <c r="B3458" s="45" t="s">
        <v>7466</v>
      </c>
      <c r="C3458" s="45" t="s">
        <v>7510</v>
      </c>
      <c r="D3458" s="45" t="s">
        <v>7511</v>
      </c>
      <c r="E3458" s="45" t="s">
        <v>7525</v>
      </c>
      <c r="F3458" s="45" t="s">
        <v>584</v>
      </c>
      <c r="G3458" s="237">
        <f t="shared" ref="G3458:G3521" si="54">IF(ISNA(MATCH(E3458,List04_oktmo_np_range,0)),0,1)</f>
        <v>0</v>
      </c>
    </row>
    <row r="3459" spans="1:7">
      <c r="A3459" s="45" t="s">
        <v>7526</v>
      </c>
      <c r="B3459" s="45" t="s">
        <v>7466</v>
      </c>
      <c r="C3459" s="45" t="s">
        <v>7510</v>
      </c>
      <c r="D3459" s="45" t="s">
        <v>7511</v>
      </c>
      <c r="E3459" s="45" t="s">
        <v>7527</v>
      </c>
      <c r="F3459" s="45" t="s">
        <v>584</v>
      </c>
      <c r="G3459" s="237">
        <f t="shared" si="54"/>
        <v>0</v>
      </c>
    </row>
    <row r="3460" spans="1:7">
      <c r="A3460" s="45" t="s">
        <v>7528</v>
      </c>
      <c r="B3460" s="45" t="s">
        <v>7466</v>
      </c>
      <c r="C3460" s="45" t="s">
        <v>7510</v>
      </c>
      <c r="D3460" s="45" t="s">
        <v>7511</v>
      </c>
      <c r="E3460" s="45" t="s">
        <v>7529</v>
      </c>
      <c r="F3460" s="45" t="s">
        <v>584</v>
      </c>
      <c r="G3460" s="237">
        <f t="shared" si="54"/>
        <v>0</v>
      </c>
    </row>
    <row r="3461" spans="1:7">
      <c r="A3461" s="45" t="s">
        <v>7530</v>
      </c>
      <c r="B3461" s="45" t="s">
        <v>7466</v>
      </c>
      <c r="C3461" s="45" t="s">
        <v>7510</v>
      </c>
      <c r="D3461" s="45" t="s">
        <v>7511</v>
      </c>
      <c r="E3461" s="45" t="s">
        <v>7531</v>
      </c>
      <c r="F3461" s="45" t="s">
        <v>633</v>
      </c>
      <c r="G3461" s="237">
        <f t="shared" si="54"/>
        <v>0</v>
      </c>
    </row>
    <row r="3462" spans="1:7">
      <c r="A3462" s="45" t="s">
        <v>7534</v>
      </c>
      <c r="B3462" s="45" t="s">
        <v>7466</v>
      </c>
      <c r="C3462" s="45" t="s">
        <v>7532</v>
      </c>
      <c r="D3462" s="45" t="s">
        <v>7533</v>
      </c>
      <c r="E3462" s="45" t="s">
        <v>7535</v>
      </c>
      <c r="F3462" s="45" t="s">
        <v>584</v>
      </c>
      <c r="G3462" s="237">
        <f t="shared" si="54"/>
        <v>0</v>
      </c>
    </row>
    <row r="3463" spans="1:7">
      <c r="A3463" s="45" t="s">
        <v>7536</v>
      </c>
      <c r="B3463" s="45" t="s">
        <v>7466</v>
      </c>
      <c r="C3463" s="45" t="s">
        <v>7532</v>
      </c>
      <c r="D3463" s="45" t="s">
        <v>7533</v>
      </c>
      <c r="E3463" s="45" t="s">
        <v>7537</v>
      </c>
      <c r="F3463" s="45" t="s">
        <v>584</v>
      </c>
      <c r="G3463" s="237">
        <f t="shared" si="54"/>
        <v>0</v>
      </c>
    </row>
    <row r="3464" spans="1:7">
      <c r="A3464" s="45" t="s">
        <v>3706</v>
      </c>
      <c r="B3464" s="45" t="s">
        <v>7466</v>
      </c>
      <c r="C3464" s="45" t="s">
        <v>7532</v>
      </c>
      <c r="D3464" s="45" t="s">
        <v>7533</v>
      </c>
      <c r="E3464" s="45" t="s">
        <v>7538</v>
      </c>
      <c r="F3464" s="45" t="s">
        <v>584</v>
      </c>
      <c r="G3464" s="237">
        <f t="shared" si="54"/>
        <v>0</v>
      </c>
    </row>
    <row r="3465" spans="1:7">
      <c r="A3465" s="45" t="s">
        <v>7539</v>
      </c>
      <c r="B3465" s="45" t="s">
        <v>7466</v>
      </c>
      <c r="C3465" s="45" t="s">
        <v>7532</v>
      </c>
      <c r="D3465" s="45" t="s">
        <v>7533</v>
      </c>
      <c r="E3465" s="45" t="s">
        <v>7540</v>
      </c>
      <c r="F3465" s="45" t="s">
        <v>584</v>
      </c>
      <c r="G3465" s="237">
        <f t="shared" si="54"/>
        <v>0</v>
      </c>
    </row>
    <row r="3466" spans="1:7">
      <c r="A3466" s="45" t="s">
        <v>7541</v>
      </c>
      <c r="B3466" s="45" t="s">
        <v>7466</v>
      </c>
      <c r="C3466" s="45" t="s">
        <v>7532</v>
      </c>
      <c r="D3466" s="45" t="s">
        <v>7533</v>
      </c>
      <c r="E3466" s="45" t="s">
        <v>7542</v>
      </c>
      <c r="F3466" s="45" t="s">
        <v>584</v>
      </c>
      <c r="G3466" s="237">
        <f t="shared" si="54"/>
        <v>0</v>
      </c>
    </row>
    <row r="3467" spans="1:7">
      <c r="A3467" s="45" t="s">
        <v>7543</v>
      </c>
      <c r="B3467" s="45" t="s">
        <v>7466</v>
      </c>
      <c r="C3467" s="45" t="s">
        <v>7532</v>
      </c>
      <c r="D3467" s="45" t="s">
        <v>7533</v>
      </c>
      <c r="E3467" s="45" t="s">
        <v>7544</v>
      </c>
      <c r="F3467" s="45" t="s">
        <v>627</v>
      </c>
      <c r="G3467" s="237">
        <f t="shared" si="54"/>
        <v>0</v>
      </c>
    </row>
    <row r="3468" spans="1:7">
      <c r="A3468" s="45" t="s">
        <v>7545</v>
      </c>
      <c r="B3468" s="45" t="s">
        <v>7466</v>
      </c>
      <c r="C3468" s="45" t="s">
        <v>7532</v>
      </c>
      <c r="D3468" s="45" t="s">
        <v>7533</v>
      </c>
      <c r="E3468" s="45" t="s">
        <v>7546</v>
      </c>
      <c r="F3468" s="45" t="s">
        <v>633</v>
      </c>
      <c r="G3468" s="237">
        <f t="shared" si="54"/>
        <v>0</v>
      </c>
    </row>
    <row r="3469" spans="1:7">
      <c r="A3469" s="45" t="s">
        <v>7548</v>
      </c>
      <c r="B3469" s="45" t="s">
        <v>7466</v>
      </c>
      <c r="C3469" s="45" t="s">
        <v>1645</v>
      </c>
      <c r="D3469" s="45" t="s">
        <v>7547</v>
      </c>
      <c r="E3469" s="45" t="s">
        <v>7549</v>
      </c>
      <c r="F3469" s="45" t="s">
        <v>584</v>
      </c>
      <c r="G3469" s="237">
        <f t="shared" si="54"/>
        <v>0</v>
      </c>
    </row>
    <row r="3470" spans="1:7">
      <c r="A3470" s="45" t="s">
        <v>7550</v>
      </c>
      <c r="B3470" s="45" t="s">
        <v>7466</v>
      </c>
      <c r="C3470" s="45" t="s">
        <v>1645</v>
      </c>
      <c r="D3470" s="45" t="s">
        <v>7547</v>
      </c>
      <c r="E3470" s="45" t="s">
        <v>7551</v>
      </c>
      <c r="F3470" s="45" t="s">
        <v>584</v>
      </c>
      <c r="G3470" s="237">
        <f t="shared" si="54"/>
        <v>0</v>
      </c>
    </row>
    <row r="3471" spans="1:7">
      <c r="A3471" s="45" t="s">
        <v>6300</v>
      </c>
      <c r="B3471" s="45" t="s">
        <v>7466</v>
      </c>
      <c r="C3471" s="45" t="s">
        <v>1645</v>
      </c>
      <c r="D3471" s="45" t="s">
        <v>7547</v>
      </c>
      <c r="E3471" s="45" t="s">
        <v>7552</v>
      </c>
      <c r="F3471" s="45" t="s">
        <v>584</v>
      </c>
      <c r="G3471" s="237">
        <f t="shared" si="54"/>
        <v>0</v>
      </c>
    </row>
    <row r="3472" spans="1:7">
      <c r="A3472" s="45" t="s">
        <v>7553</v>
      </c>
      <c r="B3472" s="45" t="s">
        <v>7466</v>
      </c>
      <c r="C3472" s="45" t="s">
        <v>1645</v>
      </c>
      <c r="D3472" s="45" t="s">
        <v>7547</v>
      </c>
      <c r="E3472" s="45" t="s">
        <v>7554</v>
      </c>
      <c r="F3472" s="45" t="s">
        <v>633</v>
      </c>
      <c r="G3472" s="237">
        <f t="shared" si="54"/>
        <v>0</v>
      </c>
    </row>
    <row r="3473" spans="1:7">
      <c r="A3473" s="45" t="s">
        <v>7555</v>
      </c>
      <c r="B3473" s="45" t="s">
        <v>7466</v>
      </c>
      <c r="C3473" s="45" t="s">
        <v>1645</v>
      </c>
      <c r="D3473" s="45" t="s">
        <v>7547</v>
      </c>
      <c r="E3473" s="45" t="s">
        <v>7556</v>
      </c>
      <c r="F3473" s="45" t="s">
        <v>633</v>
      </c>
      <c r="G3473" s="237">
        <f t="shared" si="54"/>
        <v>0</v>
      </c>
    </row>
    <row r="3474" spans="1:7">
      <c r="A3474" s="45" t="s">
        <v>7559</v>
      </c>
      <c r="B3474" s="45" t="s">
        <v>7466</v>
      </c>
      <c r="C3474" s="45" t="s">
        <v>7557</v>
      </c>
      <c r="D3474" s="45" t="s">
        <v>7558</v>
      </c>
      <c r="E3474" s="45" t="s">
        <v>7560</v>
      </c>
      <c r="F3474" s="45" t="s">
        <v>584</v>
      </c>
      <c r="G3474" s="237">
        <f t="shared" si="54"/>
        <v>0</v>
      </c>
    </row>
    <row r="3475" spans="1:7">
      <c r="A3475" s="45" t="s">
        <v>7561</v>
      </c>
      <c r="B3475" s="45" t="s">
        <v>7466</v>
      </c>
      <c r="C3475" s="45" t="s">
        <v>7557</v>
      </c>
      <c r="D3475" s="45" t="s">
        <v>7558</v>
      </c>
      <c r="E3475" s="45" t="s">
        <v>7562</v>
      </c>
      <c r="F3475" s="45" t="s">
        <v>584</v>
      </c>
      <c r="G3475" s="237">
        <f t="shared" si="54"/>
        <v>0</v>
      </c>
    </row>
    <row r="3476" spans="1:7">
      <c r="A3476" s="45" t="s">
        <v>7563</v>
      </c>
      <c r="B3476" s="45" t="s">
        <v>7466</v>
      </c>
      <c r="C3476" s="45" t="s">
        <v>7557</v>
      </c>
      <c r="D3476" s="45" t="s">
        <v>7558</v>
      </c>
      <c r="E3476" s="45" t="s">
        <v>7564</v>
      </c>
      <c r="F3476" s="45" t="s">
        <v>584</v>
      </c>
      <c r="G3476" s="237">
        <f t="shared" si="54"/>
        <v>0</v>
      </c>
    </row>
    <row r="3477" spans="1:7">
      <c r="A3477" s="45" t="s">
        <v>1540</v>
      </c>
      <c r="B3477" s="45" t="s">
        <v>7466</v>
      </c>
      <c r="C3477" s="45" t="s">
        <v>7557</v>
      </c>
      <c r="D3477" s="45" t="s">
        <v>7558</v>
      </c>
      <c r="E3477" s="45" t="s">
        <v>7565</v>
      </c>
      <c r="F3477" s="45" t="s">
        <v>584</v>
      </c>
      <c r="G3477" s="237">
        <f t="shared" si="54"/>
        <v>0</v>
      </c>
    </row>
    <row r="3478" spans="1:7">
      <c r="A3478" s="45" t="s">
        <v>1763</v>
      </c>
      <c r="B3478" s="45" t="s">
        <v>7466</v>
      </c>
      <c r="C3478" s="45" t="s">
        <v>7557</v>
      </c>
      <c r="D3478" s="45" t="s">
        <v>7558</v>
      </c>
      <c r="E3478" s="45" t="s">
        <v>7566</v>
      </c>
      <c r="F3478" s="45" t="s">
        <v>584</v>
      </c>
      <c r="G3478" s="237">
        <f t="shared" si="54"/>
        <v>0</v>
      </c>
    </row>
    <row r="3479" spans="1:7">
      <c r="A3479" s="45" t="s">
        <v>7567</v>
      </c>
      <c r="B3479" s="45" t="s">
        <v>7466</v>
      </c>
      <c r="C3479" s="45" t="s">
        <v>7557</v>
      </c>
      <c r="D3479" s="45" t="s">
        <v>7558</v>
      </c>
      <c r="E3479" s="45" t="s">
        <v>7568</v>
      </c>
      <c r="F3479" s="45" t="s">
        <v>584</v>
      </c>
      <c r="G3479" s="237">
        <f t="shared" si="54"/>
        <v>0</v>
      </c>
    </row>
    <row r="3480" spans="1:7">
      <c r="A3480" s="45" t="s">
        <v>5918</v>
      </c>
      <c r="B3480" s="45" t="s">
        <v>7466</v>
      </c>
      <c r="C3480" s="45" t="s">
        <v>7557</v>
      </c>
      <c r="D3480" s="45" t="s">
        <v>7558</v>
      </c>
      <c r="E3480" s="45" t="s">
        <v>7569</v>
      </c>
      <c r="F3480" s="45" t="s">
        <v>584</v>
      </c>
      <c r="G3480" s="237">
        <f t="shared" si="54"/>
        <v>0</v>
      </c>
    </row>
    <row r="3481" spans="1:7">
      <c r="A3481" s="45" t="s">
        <v>1121</v>
      </c>
      <c r="B3481" s="45" t="s">
        <v>7466</v>
      </c>
      <c r="C3481" s="45" t="s">
        <v>7557</v>
      </c>
      <c r="D3481" s="45" t="s">
        <v>7558</v>
      </c>
      <c r="E3481" s="45" t="s">
        <v>7570</v>
      </c>
      <c r="F3481" s="45" t="s">
        <v>584</v>
      </c>
      <c r="G3481" s="237">
        <f t="shared" si="54"/>
        <v>0</v>
      </c>
    </row>
    <row r="3482" spans="1:7">
      <c r="A3482" s="45" t="s">
        <v>7571</v>
      </c>
      <c r="B3482" s="45" t="s">
        <v>7466</v>
      </c>
      <c r="C3482" s="45" t="s">
        <v>7557</v>
      </c>
      <c r="D3482" s="45" t="s">
        <v>7558</v>
      </c>
      <c r="E3482" s="45" t="s">
        <v>7572</v>
      </c>
      <c r="F3482" s="45" t="s">
        <v>584</v>
      </c>
      <c r="G3482" s="237">
        <f t="shared" si="54"/>
        <v>0</v>
      </c>
    </row>
    <row r="3483" spans="1:7">
      <c r="A3483" s="45" t="s">
        <v>7573</v>
      </c>
      <c r="B3483" s="45" t="s">
        <v>7466</v>
      </c>
      <c r="C3483" s="45" t="s">
        <v>7557</v>
      </c>
      <c r="D3483" s="45" t="s">
        <v>7558</v>
      </c>
      <c r="E3483" s="45" t="s">
        <v>7574</v>
      </c>
      <c r="F3483" s="45" t="s">
        <v>584</v>
      </c>
      <c r="G3483" s="237">
        <f t="shared" si="54"/>
        <v>0</v>
      </c>
    </row>
    <row r="3484" spans="1:7">
      <c r="A3484" s="45" t="s">
        <v>7575</v>
      </c>
      <c r="B3484" s="45" t="s">
        <v>7466</v>
      </c>
      <c r="C3484" s="45" t="s">
        <v>7557</v>
      </c>
      <c r="D3484" s="45" t="s">
        <v>7558</v>
      </c>
      <c r="E3484" s="45" t="s">
        <v>7576</v>
      </c>
      <c r="F3484" s="45" t="s">
        <v>584</v>
      </c>
      <c r="G3484" s="237">
        <f t="shared" si="54"/>
        <v>0</v>
      </c>
    </row>
    <row r="3485" spans="1:7">
      <c r="A3485" s="45" t="s">
        <v>7577</v>
      </c>
      <c r="B3485" s="45" t="s">
        <v>7466</v>
      </c>
      <c r="C3485" s="45" t="s">
        <v>7557</v>
      </c>
      <c r="D3485" s="45" t="s">
        <v>7558</v>
      </c>
      <c r="E3485" s="45" t="s">
        <v>7578</v>
      </c>
      <c r="F3485" s="45" t="s">
        <v>584</v>
      </c>
      <c r="G3485" s="237">
        <f t="shared" si="54"/>
        <v>0</v>
      </c>
    </row>
    <row r="3486" spans="1:7">
      <c r="A3486" s="45" t="s">
        <v>7579</v>
      </c>
      <c r="B3486" s="45" t="s">
        <v>7466</v>
      </c>
      <c r="C3486" s="45" t="s">
        <v>7557</v>
      </c>
      <c r="D3486" s="45" t="s">
        <v>7558</v>
      </c>
      <c r="E3486" s="45" t="s">
        <v>7580</v>
      </c>
      <c r="F3486" s="45" t="s">
        <v>584</v>
      </c>
      <c r="G3486" s="237">
        <f t="shared" si="54"/>
        <v>0</v>
      </c>
    </row>
    <row r="3487" spans="1:7">
      <c r="A3487" s="45" t="s">
        <v>7581</v>
      </c>
      <c r="B3487" s="45" t="s">
        <v>7466</v>
      </c>
      <c r="C3487" s="45" t="s">
        <v>7557</v>
      </c>
      <c r="D3487" s="45" t="s">
        <v>7558</v>
      </c>
      <c r="E3487" s="45" t="s">
        <v>7582</v>
      </c>
      <c r="F3487" s="45" t="s">
        <v>584</v>
      </c>
      <c r="G3487" s="237">
        <f t="shared" si="54"/>
        <v>0</v>
      </c>
    </row>
    <row r="3488" spans="1:7">
      <c r="A3488" s="45" t="s">
        <v>7583</v>
      </c>
      <c r="B3488" s="45" t="s">
        <v>7466</v>
      </c>
      <c r="C3488" s="45" t="s">
        <v>7557</v>
      </c>
      <c r="D3488" s="45" t="s">
        <v>7558</v>
      </c>
      <c r="E3488" s="45" t="s">
        <v>7584</v>
      </c>
      <c r="F3488" s="45" t="s">
        <v>630</v>
      </c>
      <c r="G3488" s="237">
        <f t="shared" si="54"/>
        <v>0</v>
      </c>
    </row>
    <row r="3489" spans="1:7">
      <c r="A3489" s="45" t="s">
        <v>7588</v>
      </c>
      <c r="B3489" s="45" t="s">
        <v>7585</v>
      </c>
      <c r="C3489" s="45" t="s">
        <v>7586</v>
      </c>
      <c r="D3489" s="45" t="s">
        <v>7587</v>
      </c>
      <c r="E3489" s="45" t="s">
        <v>7589</v>
      </c>
      <c r="F3489" s="45" t="s">
        <v>633</v>
      </c>
      <c r="G3489" s="237">
        <f t="shared" si="54"/>
        <v>0</v>
      </c>
    </row>
    <row r="3490" spans="1:7">
      <c r="A3490" s="45" t="s">
        <v>3119</v>
      </c>
      <c r="B3490" s="45" t="s">
        <v>7585</v>
      </c>
      <c r="C3490" s="45" t="s">
        <v>7590</v>
      </c>
      <c r="D3490" s="45" t="s">
        <v>7591</v>
      </c>
      <c r="E3490" s="45" t="s">
        <v>7592</v>
      </c>
      <c r="F3490" s="45" t="s">
        <v>584</v>
      </c>
      <c r="G3490" s="237">
        <f t="shared" si="54"/>
        <v>0</v>
      </c>
    </row>
    <row r="3491" spans="1:7">
      <c r="A3491" s="45" t="s">
        <v>7593</v>
      </c>
      <c r="B3491" s="45" t="s">
        <v>7585</v>
      </c>
      <c r="C3491" s="45" t="s">
        <v>7590</v>
      </c>
      <c r="D3491" s="45" t="s">
        <v>7591</v>
      </c>
      <c r="E3491" s="45" t="s">
        <v>7594</v>
      </c>
      <c r="F3491" s="45" t="s">
        <v>584</v>
      </c>
      <c r="G3491" s="237">
        <f t="shared" si="54"/>
        <v>0</v>
      </c>
    </row>
    <row r="3492" spans="1:7">
      <c r="A3492" s="45" t="s">
        <v>4505</v>
      </c>
      <c r="B3492" s="45" t="s">
        <v>7585</v>
      </c>
      <c r="C3492" s="45" t="s">
        <v>7590</v>
      </c>
      <c r="D3492" s="45" t="s">
        <v>7591</v>
      </c>
      <c r="E3492" s="45" t="s">
        <v>7595</v>
      </c>
      <c r="F3492" s="45" t="s">
        <v>584</v>
      </c>
      <c r="G3492" s="237">
        <f t="shared" si="54"/>
        <v>0</v>
      </c>
    </row>
    <row r="3493" spans="1:7">
      <c r="A3493" s="45" t="s">
        <v>7596</v>
      </c>
      <c r="B3493" s="45" t="s">
        <v>7585</v>
      </c>
      <c r="C3493" s="45" t="s">
        <v>7590</v>
      </c>
      <c r="D3493" s="45" t="s">
        <v>7591</v>
      </c>
      <c r="E3493" s="45" t="s">
        <v>7597</v>
      </c>
      <c r="F3493" s="45" t="s">
        <v>584</v>
      </c>
      <c r="G3493" s="237">
        <f t="shared" si="54"/>
        <v>0</v>
      </c>
    </row>
    <row r="3494" spans="1:7">
      <c r="A3494" s="45" t="s">
        <v>3788</v>
      </c>
      <c r="B3494" s="45" t="s">
        <v>7585</v>
      </c>
      <c r="C3494" s="45" t="s">
        <v>7590</v>
      </c>
      <c r="D3494" s="45" t="s">
        <v>7591</v>
      </c>
      <c r="E3494" s="45" t="s">
        <v>7598</v>
      </c>
      <c r="F3494" s="45" t="s">
        <v>584</v>
      </c>
      <c r="G3494" s="237">
        <f t="shared" si="54"/>
        <v>0</v>
      </c>
    </row>
    <row r="3495" spans="1:7">
      <c r="A3495" s="45" t="s">
        <v>7599</v>
      </c>
      <c r="B3495" s="45" t="s">
        <v>7585</v>
      </c>
      <c r="C3495" s="45" t="s">
        <v>7590</v>
      </c>
      <c r="D3495" s="45" t="s">
        <v>7591</v>
      </c>
      <c r="E3495" s="45" t="s">
        <v>7600</v>
      </c>
      <c r="F3495" s="45" t="s">
        <v>633</v>
      </c>
      <c r="G3495" s="237">
        <f t="shared" si="54"/>
        <v>0</v>
      </c>
    </row>
    <row r="3496" spans="1:7">
      <c r="A3496" s="45" t="s">
        <v>7603</v>
      </c>
      <c r="B3496" s="45" t="s">
        <v>7585</v>
      </c>
      <c r="C3496" s="45" t="s">
        <v>7601</v>
      </c>
      <c r="D3496" s="45" t="s">
        <v>7602</v>
      </c>
      <c r="E3496" s="45" t="s">
        <v>7604</v>
      </c>
      <c r="F3496" s="45" t="s">
        <v>584</v>
      </c>
      <c r="G3496" s="237">
        <f t="shared" si="54"/>
        <v>0</v>
      </c>
    </row>
    <row r="3497" spans="1:7">
      <c r="A3497" s="45" t="s">
        <v>7605</v>
      </c>
      <c r="B3497" s="45" t="s">
        <v>7585</v>
      </c>
      <c r="C3497" s="45" t="s">
        <v>7601</v>
      </c>
      <c r="D3497" s="45" t="s">
        <v>7602</v>
      </c>
      <c r="E3497" s="45" t="s">
        <v>7606</v>
      </c>
      <c r="F3497" s="45" t="s">
        <v>584</v>
      </c>
      <c r="G3497" s="237">
        <f t="shared" si="54"/>
        <v>0</v>
      </c>
    </row>
    <row r="3498" spans="1:7">
      <c r="A3498" s="45" t="s">
        <v>7607</v>
      </c>
      <c r="B3498" s="45" t="s">
        <v>7585</v>
      </c>
      <c r="C3498" s="45" t="s">
        <v>7601</v>
      </c>
      <c r="D3498" s="45" t="s">
        <v>7602</v>
      </c>
      <c r="E3498" s="45" t="s">
        <v>7608</v>
      </c>
      <c r="F3498" s="45" t="s">
        <v>584</v>
      </c>
      <c r="G3498" s="237">
        <f t="shared" si="54"/>
        <v>0</v>
      </c>
    </row>
    <row r="3499" spans="1:7">
      <c r="A3499" s="45" t="s">
        <v>7609</v>
      </c>
      <c r="B3499" s="45" t="s">
        <v>7585</v>
      </c>
      <c r="C3499" s="45" t="s">
        <v>7601</v>
      </c>
      <c r="D3499" s="45" t="s">
        <v>7602</v>
      </c>
      <c r="E3499" s="45" t="s">
        <v>7610</v>
      </c>
      <c r="F3499" s="45" t="s">
        <v>584</v>
      </c>
      <c r="G3499" s="237">
        <f t="shared" si="54"/>
        <v>0</v>
      </c>
    </row>
    <row r="3500" spans="1:7">
      <c r="A3500" s="45" t="s">
        <v>4742</v>
      </c>
      <c r="B3500" s="45" t="s">
        <v>7585</v>
      </c>
      <c r="C3500" s="45" t="s">
        <v>7601</v>
      </c>
      <c r="D3500" s="45" t="s">
        <v>7602</v>
      </c>
      <c r="E3500" s="45" t="s">
        <v>7611</v>
      </c>
      <c r="F3500" s="45" t="s">
        <v>2549</v>
      </c>
      <c r="G3500" s="237">
        <f t="shared" si="54"/>
        <v>0</v>
      </c>
    </row>
    <row r="3501" spans="1:7">
      <c r="A3501" s="45" t="s">
        <v>7612</v>
      </c>
      <c r="B3501" s="45" t="s">
        <v>7585</v>
      </c>
      <c r="C3501" s="45" t="s">
        <v>7601</v>
      </c>
      <c r="D3501" s="45" t="s">
        <v>7602</v>
      </c>
      <c r="E3501" s="45" t="s">
        <v>7613</v>
      </c>
      <c r="F3501" s="45" t="s">
        <v>2549</v>
      </c>
      <c r="G3501" s="237">
        <f t="shared" si="54"/>
        <v>0</v>
      </c>
    </row>
    <row r="3502" spans="1:7">
      <c r="A3502" s="45" t="s">
        <v>7614</v>
      </c>
      <c r="B3502" s="45" t="s">
        <v>7585</v>
      </c>
      <c r="C3502" s="45" t="s">
        <v>7601</v>
      </c>
      <c r="D3502" s="45" t="s">
        <v>7602</v>
      </c>
      <c r="E3502" s="45" t="s">
        <v>7615</v>
      </c>
      <c r="F3502" s="45" t="s">
        <v>2549</v>
      </c>
      <c r="G3502" s="237">
        <f t="shared" si="54"/>
        <v>0</v>
      </c>
    </row>
    <row r="3503" spans="1:7">
      <c r="A3503" s="45" t="s">
        <v>7616</v>
      </c>
      <c r="B3503" s="45" t="s">
        <v>7585</v>
      </c>
      <c r="C3503" s="45" t="s">
        <v>7601</v>
      </c>
      <c r="D3503" s="45" t="s">
        <v>7602</v>
      </c>
      <c r="E3503" s="45" t="s">
        <v>7617</v>
      </c>
      <c r="F3503" s="45" t="s">
        <v>2549</v>
      </c>
      <c r="G3503" s="237">
        <f t="shared" si="54"/>
        <v>0</v>
      </c>
    </row>
    <row r="3504" spans="1:7">
      <c r="A3504" s="45" t="s">
        <v>7618</v>
      </c>
      <c r="B3504" s="45" t="s">
        <v>7585</v>
      </c>
      <c r="C3504" s="45" t="s">
        <v>7601</v>
      </c>
      <c r="D3504" s="45" t="s">
        <v>7602</v>
      </c>
      <c r="E3504" s="45" t="s">
        <v>7619</v>
      </c>
      <c r="F3504" s="45" t="s">
        <v>2549</v>
      </c>
      <c r="G3504" s="237">
        <f t="shared" si="54"/>
        <v>0</v>
      </c>
    </row>
    <row r="3505" spans="1:7">
      <c r="A3505" s="45" t="s">
        <v>7620</v>
      </c>
      <c r="B3505" s="45" t="s">
        <v>7585</v>
      </c>
      <c r="C3505" s="45" t="s">
        <v>7601</v>
      </c>
      <c r="D3505" s="45" t="s">
        <v>7602</v>
      </c>
      <c r="E3505" s="45" t="s">
        <v>7621</v>
      </c>
      <c r="F3505" s="45" t="s">
        <v>2549</v>
      </c>
      <c r="G3505" s="237">
        <f t="shared" si="54"/>
        <v>0</v>
      </c>
    </row>
    <row r="3506" spans="1:7">
      <c r="A3506" s="45" t="s">
        <v>7622</v>
      </c>
      <c r="B3506" s="45" t="s">
        <v>7585</v>
      </c>
      <c r="C3506" s="45" t="s">
        <v>7601</v>
      </c>
      <c r="D3506" s="45" t="s">
        <v>7602</v>
      </c>
      <c r="E3506" s="45" t="s">
        <v>7623</v>
      </c>
      <c r="F3506" s="45" t="s">
        <v>2549</v>
      </c>
      <c r="G3506" s="237">
        <f t="shared" si="54"/>
        <v>0</v>
      </c>
    </row>
    <row r="3507" spans="1:7">
      <c r="A3507" s="45" t="s">
        <v>7624</v>
      </c>
      <c r="B3507" s="45" t="s">
        <v>7585</v>
      </c>
      <c r="C3507" s="45" t="s">
        <v>7601</v>
      </c>
      <c r="D3507" s="45" t="s">
        <v>7602</v>
      </c>
      <c r="E3507" s="45" t="s">
        <v>7625</v>
      </c>
      <c r="F3507" s="45" t="s">
        <v>633</v>
      </c>
      <c r="G3507" s="237">
        <f t="shared" si="54"/>
        <v>0</v>
      </c>
    </row>
    <row r="3508" spans="1:7">
      <c r="A3508" s="45" t="s">
        <v>7628</v>
      </c>
      <c r="B3508" s="45" t="s">
        <v>7585</v>
      </c>
      <c r="C3508" s="45" t="s">
        <v>7626</v>
      </c>
      <c r="D3508" s="45" t="s">
        <v>7627</v>
      </c>
      <c r="E3508" s="45" t="s">
        <v>7629</v>
      </c>
      <c r="F3508" s="45" t="s">
        <v>627</v>
      </c>
      <c r="G3508" s="237">
        <f t="shared" si="54"/>
        <v>0</v>
      </c>
    </row>
    <row r="3509" spans="1:7">
      <c r="A3509" s="45" t="s">
        <v>751</v>
      </c>
      <c r="B3509" s="45" t="s">
        <v>7585</v>
      </c>
      <c r="C3509" s="45" t="s">
        <v>7630</v>
      </c>
      <c r="D3509" s="45" t="s">
        <v>7631</v>
      </c>
      <c r="E3509" s="45" t="s">
        <v>7632</v>
      </c>
      <c r="F3509" s="45" t="s">
        <v>584</v>
      </c>
      <c r="G3509" s="237">
        <f t="shared" si="54"/>
        <v>0</v>
      </c>
    </row>
    <row r="3510" spans="1:7">
      <c r="A3510" s="45" t="s">
        <v>7633</v>
      </c>
      <c r="B3510" s="45" t="s">
        <v>7585</v>
      </c>
      <c r="C3510" s="45" t="s">
        <v>7630</v>
      </c>
      <c r="D3510" s="45" t="s">
        <v>7631</v>
      </c>
      <c r="E3510" s="45" t="s">
        <v>7634</v>
      </c>
      <c r="F3510" s="45" t="s">
        <v>584</v>
      </c>
      <c r="G3510" s="237">
        <f t="shared" si="54"/>
        <v>0</v>
      </c>
    </row>
    <row r="3511" spans="1:7">
      <c r="A3511" s="45" t="s">
        <v>7635</v>
      </c>
      <c r="B3511" s="45" t="s">
        <v>7585</v>
      </c>
      <c r="C3511" s="45" t="s">
        <v>7630</v>
      </c>
      <c r="D3511" s="45" t="s">
        <v>7631</v>
      </c>
      <c r="E3511" s="45" t="s">
        <v>7636</v>
      </c>
      <c r="F3511" s="45" t="s">
        <v>584</v>
      </c>
      <c r="G3511" s="237">
        <f t="shared" si="54"/>
        <v>0</v>
      </c>
    </row>
    <row r="3512" spans="1:7">
      <c r="A3512" s="45" t="s">
        <v>7637</v>
      </c>
      <c r="B3512" s="45" t="s">
        <v>7585</v>
      </c>
      <c r="C3512" s="45" t="s">
        <v>7630</v>
      </c>
      <c r="D3512" s="45" t="s">
        <v>7631</v>
      </c>
      <c r="E3512" s="45" t="s">
        <v>7638</v>
      </c>
      <c r="F3512" s="45" t="s">
        <v>584</v>
      </c>
      <c r="G3512" s="237">
        <f t="shared" si="54"/>
        <v>0</v>
      </c>
    </row>
    <row r="3513" spans="1:7">
      <c r="A3513" s="45" t="s">
        <v>7639</v>
      </c>
      <c r="B3513" s="45" t="s">
        <v>7585</v>
      </c>
      <c r="C3513" s="45" t="s">
        <v>7630</v>
      </c>
      <c r="D3513" s="45" t="s">
        <v>7631</v>
      </c>
      <c r="E3513" s="45" t="s">
        <v>7640</v>
      </c>
      <c r="F3513" s="45" t="s">
        <v>2549</v>
      </c>
      <c r="G3513" s="237">
        <f t="shared" si="54"/>
        <v>0</v>
      </c>
    </row>
    <row r="3514" spans="1:7">
      <c r="A3514" s="45" t="s">
        <v>7641</v>
      </c>
      <c r="B3514" s="45" t="s">
        <v>7585</v>
      </c>
      <c r="C3514" s="45" t="s">
        <v>7630</v>
      </c>
      <c r="D3514" s="45" t="s">
        <v>7631</v>
      </c>
      <c r="E3514" s="45" t="s">
        <v>7642</v>
      </c>
      <c r="F3514" s="45" t="s">
        <v>2549</v>
      </c>
      <c r="G3514" s="237">
        <f t="shared" si="54"/>
        <v>0</v>
      </c>
    </row>
    <row r="3515" spans="1:7">
      <c r="A3515" s="45" t="s">
        <v>7643</v>
      </c>
      <c r="B3515" s="45" t="s">
        <v>7585</v>
      </c>
      <c r="C3515" s="45" t="s">
        <v>7630</v>
      </c>
      <c r="D3515" s="45" t="s">
        <v>7631</v>
      </c>
      <c r="E3515" s="45" t="s">
        <v>7644</v>
      </c>
      <c r="F3515" s="45" t="s">
        <v>2549</v>
      </c>
      <c r="G3515" s="237">
        <f t="shared" si="54"/>
        <v>0</v>
      </c>
    </row>
    <row r="3516" spans="1:7">
      <c r="A3516" s="45" t="s">
        <v>7645</v>
      </c>
      <c r="B3516" s="45" t="s">
        <v>7585</v>
      </c>
      <c r="C3516" s="45" t="s">
        <v>7630</v>
      </c>
      <c r="D3516" s="45" t="s">
        <v>7631</v>
      </c>
      <c r="E3516" s="45" t="s">
        <v>7646</v>
      </c>
      <c r="F3516" s="45" t="s">
        <v>633</v>
      </c>
      <c r="G3516" s="237">
        <f t="shared" si="54"/>
        <v>0</v>
      </c>
    </row>
    <row r="3517" spans="1:7">
      <c r="A3517" s="45" t="s">
        <v>7649</v>
      </c>
      <c r="B3517" s="45" t="s">
        <v>7585</v>
      </c>
      <c r="C3517" s="45" t="s">
        <v>7647</v>
      </c>
      <c r="D3517" s="45" t="s">
        <v>7648</v>
      </c>
      <c r="E3517" s="45" t="s">
        <v>7650</v>
      </c>
      <c r="F3517" s="45" t="s">
        <v>584</v>
      </c>
      <c r="G3517" s="237">
        <f t="shared" si="54"/>
        <v>0</v>
      </c>
    </row>
    <row r="3518" spans="1:7">
      <c r="A3518" s="45" t="s">
        <v>7651</v>
      </c>
      <c r="B3518" s="45" t="s">
        <v>7585</v>
      </c>
      <c r="C3518" s="45" t="s">
        <v>7647</v>
      </c>
      <c r="D3518" s="45" t="s">
        <v>7648</v>
      </c>
      <c r="E3518" s="45" t="s">
        <v>7652</v>
      </c>
      <c r="F3518" s="45" t="s">
        <v>584</v>
      </c>
      <c r="G3518" s="237">
        <f t="shared" si="54"/>
        <v>0</v>
      </c>
    </row>
    <row r="3519" spans="1:7">
      <c r="A3519" s="45" t="s">
        <v>4098</v>
      </c>
      <c r="B3519" s="45" t="s">
        <v>7585</v>
      </c>
      <c r="C3519" s="45" t="s">
        <v>7647</v>
      </c>
      <c r="D3519" s="45" t="s">
        <v>7648</v>
      </c>
      <c r="E3519" s="45" t="s">
        <v>7653</v>
      </c>
      <c r="F3519" s="45" t="s">
        <v>584</v>
      </c>
      <c r="G3519" s="237">
        <f t="shared" si="54"/>
        <v>0</v>
      </c>
    </row>
    <row r="3520" spans="1:7">
      <c r="A3520" s="45" t="s">
        <v>7654</v>
      </c>
      <c r="B3520" s="45" t="s">
        <v>7585</v>
      </c>
      <c r="C3520" s="45" t="s">
        <v>7647</v>
      </c>
      <c r="D3520" s="45" t="s">
        <v>7648</v>
      </c>
      <c r="E3520" s="45" t="s">
        <v>7655</v>
      </c>
      <c r="F3520" s="45" t="s">
        <v>584</v>
      </c>
      <c r="G3520" s="237">
        <f t="shared" si="54"/>
        <v>0</v>
      </c>
    </row>
    <row r="3521" spans="1:7">
      <c r="A3521" s="45" t="s">
        <v>7656</v>
      </c>
      <c r="B3521" s="45" t="s">
        <v>7585</v>
      </c>
      <c r="C3521" s="45" t="s">
        <v>7647</v>
      </c>
      <c r="D3521" s="45" t="s">
        <v>7648</v>
      </c>
      <c r="E3521" s="45" t="s">
        <v>7657</v>
      </c>
      <c r="F3521" s="45" t="s">
        <v>584</v>
      </c>
      <c r="G3521" s="237">
        <f t="shared" si="54"/>
        <v>0</v>
      </c>
    </row>
    <row r="3522" spans="1:7">
      <c r="A3522" s="45" t="s">
        <v>7658</v>
      </c>
      <c r="B3522" s="45" t="s">
        <v>7585</v>
      </c>
      <c r="C3522" s="45" t="s">
        <v>7647</v>
      </c>
      <c r="D3522" s="45" t="s">
        <v>7648</v>
      </c>
      <c r="E3522" s="45" t="s">
        <v>7659</v>
      </c>
      <c r="F3522" s="45" t="s">
        <v>584</v>
      </c>
      <c r="G3522" s="237">
        <f t="shared" ref="G3522:G3585" si="55">IF(ISNA(MATCH(E3522,List04_oktmo_np_range,0)),0,1)</f>
        <v>0</v>
      </c>
    </row>
    <row r="3523" spans="1:7">
      <c r="A3523" s="45" t="s">
        <v>7660</v>
      </c>
      <c r="B3523" s="45" t="s">
        <v>7585</v>
      </c>
      <c r="C3523" s="45" t="s">
        <v>7647</v>
      </c>
      <c r="D3523" s="45" t="s">
        <v>7648</v>
      </c>
      <c r="E3523" s="45" t="s">
        <v>7661</v>
      </c>
      <c r="F3523" s="45" t="s">
        <v>584</v>
      </c>
      <c r="G3523" s="237">
        <f t="shared" si="55"/>
        <v>0</v>
      </c>
    </row>
    <row r="3524" spans="1:7">
      <c r="A3524" s="45" t="s">
        <v>7662</v>
      </c>
      <c r="B3524" s="45" t="s">
        <v>7585</v>
      </c>
      <c r="C3524" s="45" t="s">
        <v>7647</v>
      </c>
      <c r="D3524" s="45" t="s">
        <v>7648</v>
      </c>
      <c r="E3524" s="45" t="s">
        <v>7663</v>
      </c>
      <c r="F3524" s="45" t="s">
        <v>584</v>
      </c>
      <c r="G3524" s="237">
        <f t="shared" si="55"/>
        <v>0</v>
      </c>
    </row>
    <row r="3525" spans="1:7">
      <c r="A3525" s="45" t="s">
        <v>7664</v>
      </c>
      <c r="B3525" s="45" t="s">
        <v>7585</v>
      </c>
      <c r="C3525" s="45" t="s">
        <v>7647</v>
      </c>
      <c r="D3525" s="45" t="s">
        <v>7648</v>
      </c>
      <c r="E3525" s="45" t="s">
        <v>7665</v>
      </c>
      <c r="F3525" s="45" t="s">
        <v>584</v>
      </c>
      <c r="G3525" s="237">
        <f t="shared" si="55"/>
        <v>0</v>
      </c>
    </row>
    <row r="3526" spans="1:7">
      <c r="A3526" s="45" t="s">
        <v>2628</v>
      </c>
      <c r="B3526" s="45" t="s">
        <v>7585</v>
      </c>
      <c r="C3526" s="45" t="s">
        <v>7647</v>
      </c>
      <c r="D3526" s="45" t="s">
        <v>7648</v>
      </c>
      <c r="E3526" s="45" t="s">
        <v>7666</v>
      </c>
      <c r="F3526" s="45" t="s">
        <v>584</v>
      </c>
      <c r="G3526" s="237">
        <f t="shared" si="55"/>
        <v>0</v>
      </c>
    </row>
    <row r="3527" spans="1:7">
      <c r="A3527" s="45" t="s">
        <v>7667</v>
      </c>
      <c r="B3527" s="45" t="s">
        <v>7585</v>
      </c>
      <c r="C3527" s="45" t="s">
        <v>7647</v>
      </c>
      <c r="D3527" s="45" t="s">
        <v>7648</v>
      </c>
      <c r="E3527" s="45" t="s">
        <v>7668</v>
      </c>
      <c r="F3527" s="45" t="s">
        <v>584</v>
      </c>
      <c r="G3527" s="237">
        <f t="shared" si="55"/>
        <v>0</v>
      </c>
    </row>
    <row r="3528" spans="1:7">
      <c r="A3528" s="45" t="s">
        <v>7669</v>
      </c>
      <c r="B3528" s="45" t="s">
        <v>7585</v>
      </c>
      <c r="C3528" s="45" t="s">
        <v>7647</v>
      </c>
      <c r="D3528" s="45" t="s">
        <v>7648</v>
      </c>
      <c r="E3528" s="45" t="s">
        <v>7670</v>
      </c>
      <c r="F3528" s="45" t="s">
        <v>633</v>
      </c>
      <c r="G3528" s="237">
        <f t="shared" si="55"/>
        <v>0</v>
      </c>
    </row>
    <row r="3529" spans="1:7">
      <c r="A3529" s="45" t="s">
        <v>7671</v>
      </c>
      <c r="B3529" s="45" t="s">
        <v>7585</v>
      </c>
      <c r="C3529" s="45" t="s">
        <v>7647</v>
      </c>
      <c r="D3529" s="45" t="s">
        <v>7648</v>
      </c>
      <c r="E3529" s="45" t="s">
        <v>7672</v>
      </c>
      <c r="F3529" s="45" t="s">
        <v>633</v>
      </c>
      <c r="G3529" s="237">
        <f t="shared" si="55"/>
        <v>0</v>
      </c>
    </row>
    <row r="3530" spans="1:7">
      <c r="A3530" s="45" t="s">
        <v>7675</v>
      </c>
      <c r="B3530" s="45" t="s">
        <v>7585</v>
      </c>
      <c r="C3530" s="45" t="s">
        <v>7673</v>
      </c>
      <c r="D3530" s="45" t="s">
        <v>7674</v>
      </c>
      <c r="E3530" s="45" t="s">
        <v>7676</v>
      </c>
      <c r="F3530" s="45" t="s">
        <v>584</v>
      </c>
      <c r="G3530" s="237">
        <f t="shared" si="55"/>
        <v>0</v>
      </c>
    </row>
    <row r="3531" spans="1:7">
      <c r="A3531" s="45" t="s">
        <v>5490</v>
      </c>
      <c r="B3531" s="45" t="s">
        <v>7585</v>
      </c>
      <c r="C3531" s="45" t="s">
        <v>7673</v>
      </c>
      <c r="D3531" s="45" t="s">
        <v>7674</v>
      </c>
      <c r="E3531" s="45" t="s">
        <v>7677</v>
      </c>
      <c r="F3531" s="45" t="s">
        <v>584</v>
      </c>
      <c r="G3531" s="237">
        <f t="shared" si="55"/>
        <v>0</v>
      </c>
    </row>
    <row r="3532" spans="1:7">
      <c r="A3532" s="45" t="s">
        <v>7678</v>
      </c>
      <c r="B3532" s="45" t="s">
        <v>7585</v>
      </c>
      <c r="C3532" s="45" t="s">
        <v>7673</v>
      </c>
      <c r="D3532" s="45" t="s">
        <v>7674</v>
      </c>
      <c r="E3532" s="45" t="s">
        <v>7679</v>
      </c>
      <c r="F3532" s="45" t="s">
        <v>584</v>
      </c>
      <c r="G3532" s="237">
        <f t="shared" si="55"/>
        <v>0</v>
      </c>
    </row>
    <row r="3533" spans="1:7">
      <c r="A3533" s="45" t="s">
        <v>7680</v>
      </c>
      <c r="B3533" s="45" t="s">
        <v>7585</v>
      </c>
      <c r="C3533" s="45" t="s">
        <v>7673</v>
      </c>
      <c r="D3533" s="45" t="s">
        <v>7674</v>
      </c>
      <c r="E3533" s="45" t="s">
        <v>7681</v>
      </c>
      <c r="F3533" s="45" t="s">
        <v>584</v>
      </c>
      <c r="G3533" s="237">
        <f t="shared" si="55"/>
        <v>0</v>
      </c>
    </row>
    <row r="3534" spans="1:7">
      <c r="A3534" s="45" t="s">
        <v>7682</v>
      </c>
      <c r="B3534" s="45" t="s">
        <v>7585</v>
      </c>
      <c r="C3534" s="45" t="s">
        <v>7673</v>
      </c>
      <c r="D3534" s="45" t="s">
        <v>7674</v>
      </c>
      <c r="E3534" s="45" t="s">
        <v>7683</v>
      </c>
      <c r="F3534" s="45" t="s">
        <v>584</v>
      </c>
      <c r="G3534" s="237">
        <f t="shared" si="55"/>
        <v>0</v>
      </c>
    </row>
    <row r="3535" spans="1:7">
      <c r="A3535" s="45" t="s">
        <v>7684</v>
      </c>
      <c r="B3535" s="45" t="s">
        <v>7585</v>
      </c>
      <c r="C3535" s="45" t="s">
        <v>7673</v>
      </c>
      <c r="D3535" s="45" t="s">
        <v>7674</v>
      </c>
      <c r="E3535" s="45" t="s">
        <v>7685</v>
      </c>
      <c r="F3535" s="45" t="s">
        <v>584</v>
      </c>
      <c r="G3535" s="237">
        <f t="shared" si="55"/>
        <v>0</v>
      </c>
    </row>
    <row r="3536" spans="1:7">
      <c r="A3536" s="45" t="s">
        <v>7686</v>
      </c>
      <c r="B3536" s="45" t="s">
        <v>7585</v>
      </c>
      <c r="C3536" s="45" t="s">
        <v>7673</v>
      </c>
      <c r="D3536" s="45" t="s">
        <v>7674</v>
      </c>
      <c r="E3536" s="45" t="s">
        <v>7687</v>
      </c>
      <c r="F3536" s="45" t="s">
        <v>584</v>
      </c>
      <c r="G3536" s="237">
        <f t="shared" si="55"/>
        <v>0</v>
      </c>
    </row>
    <row r="3537" spans="1:7">
      <c r="A3537" s="45" t="s">
        <v>7688</v>
      </c>
      <c r="B3537" s="45" t="s">
        <v>7585</v>
      </c>
      <c r="C3537" s="45" t="s">
        <v>7673</v>
      </c>
      <c r="D3537" s="45" t="s">
        <v>7674</v>
      </c>
      <c r="E3537" s="45" t="s">
        <v>7689</v>
      </c>
      <c r="F3537" s="45" t="s">
        <v>584</v>
      </c>
      <c r="G3537" s="237">
        <f t="shared" si="55"/>
        <v>0</v>
      </c>
    </row>
    <row r="3538" spans="1:7">
      <c r="A3538" s="45" t="s">
        <v>7690</v>
      </c>
      <c r="B3538" s="45" t="s">
        <v>7585</v>
      </c>
      <c r="C3538" s="45" t="s">
        <v>7673</v>
      </c>
      <c r="D3538" s="45" t="s">
        <v>7674</v>
      </c>
      <c r="E3538" s="45" t="s">
        <v>7691</v>
      </c>
      <c r="F3538" s="45" t="s">
        <v>584</v>
      </c>
      <c r="G3538" s="237">
        <f t="shared" si="55"/>
        <v>0</v>
      </c>
    </row>
    <row r="3539" spans="1:7">
      <c r="A3539" s="45" t="s">
        <v>7692</v>
      </c>
      <c r="B3539" s="45" t="s">
        <v>7585</v>
      </c>
      <c r="C3539" s="45" t="s">
        <v>7673</v>
      </c>
      <c r="D3539" s="45" t="s">
        <v>7674</v>
      </c>
      <c r="E3539" s="45" t="s">
        <v>7693</v>
      </c>
      <c r="F3539" s="45" t="s">
        <v>633</v>
      </c>
      <c r="G3539" s="237">
        <f t="shared" si="55"/>
        <v>0</v>
      </c>
    </row>
    <row r="3540" spans="1:7">
      <c r="A3540" s="45" t="s">
        <v>7696</v>
      </c>
      <c r="B3540" s="45" t="s">
        <v>7585</v>
      </c>
      <c r="C3540" s="45" t="s">
        <v>7694</v>
      </c>
      <c r="D3540" s="45" t="s">
        <v>7695</v>
      </c>
      <c r="E3540" s="45" t="s">
        <v>7697</v>
      </c>
      <c r="F3540" s="45" t="s">
        <v>584</v>
      </c>
      <c r="G3540" s="237">
        <f t="shared" si="55"/>
        <v>0</v>
      </c>
    </row>
    <row r="3541" spans="1:7">
      <c r="A3541" s="45" t="s">
        <v>7698</v>
      </c>
      <c r="B3541" s="45" t="s">
        <v>7585</v>
      </c>
      <c r="C3541" s="45" t="s">
        <v>7694</v>
      </c>
      <c r="D3541" s="45" t="s">
        <v>7695</v>
      </c>
      <c r="E3541" s="45" t="s">
        <v>7699</v>
      </c>
      <c r="F3541" s="45" t="s">
        <v>627</v>
      </c>
      <c r="G3541" s="237">
        <f t="shared" si="55"/>
        <v>0</v>
      </c>
    </row>
    <row r="3542" spans="1:7">
      <c r="A3542" s="45" t="s">
        <v>7700</v>
      </c>
      <c r="B3542" s="45" t="s">
        <v>7585</v>
      </c>
      <c r="C3542" s="45" t="s">
        <v>7694</v>
      </c>
      <c r="D3542" s="45" t="s">
        <v>7695</v>
      </c>
      <c r="E3542" s="45" t="s">
        <v>7701</v>
      </c>
      <c r="F3542" s="45" t="s">
        <v>627</v>
      </c>
      <c r="G3542" s="237">
        <f t="shared" si="55"/>
        <v>0</v>
      </c>
    </row>
    <row r="3543" spans="1:7">
      <c r="A3543" s="45" t="s">
        <v>7704</v>
      </c>
      <c r="B3543" s="45" t="s">
        <v>7585</v>
      </c>
      <c r="C3543" s="45" t="s">
        <v>7702</v>
      </c>
      <c r="D3543" s="45" t="s">
        <v>7703</v>
      </c>
      <c r="E3543" s="45" t="s">
        <v>7705</v>
      </c>
      <c r="F3543" s="45" t="s">
        <v>584</v>
      </c>
      <c r="G3543" s="237">
        <f t="shared" si="55"/>
        <v>0</v>
      </c>
    </row>
    <row r="3544" spans="1:7">
      <c r="A3544" s="45" t="s">
        <v>7706</v>
      </c>
      <c r="B3544" s="45" t="s">
        <v>7585</v>
      </c>
      <c r="C3544" s="45" t="s">
        <v>7702</v>
      </c>
      <c r="D3544" s="45" t="s">
        <v>7703</v>
      </c>
      <c r="E3544" s="45" t="s">
        <v>7707</v>
      </c>
      <c r="F3544" s="45" t="s">
        <v>584</v>
      </c>
      <c r="G3544" s="237">
        <f t="shared" si="55"/>
        <v>0</v>
      </c>
    </row>
    <row r="3545" spans="1:7">
      <c r="A3545" s="45" t="s">
        <v>7708</v>
      </c>
      <c r="B3545" s="45" t="s">
        <v>7585</v>
      </c>
      <c r="C3545" s="45" t="s">
        <v>7702</v>
      </c>
      <c r="D3545" s="45" t="s">
        <v>7703</v>
      </c>
      <c r="E3545" s="45" t="s">
        <v>7709</v>
      </c>
      <c r="F3545" s="45" t="s">
        <v>584</v>
      </c>
      <c r="G3545" s="237">
        <f t="shared" si="55"/>
        <v>0</v>
      </c>
    </row>
    <row r="3546" spans="1:7">
      <c r="A3546" s="45" t="s">
        <v>5855</v>
      </c>
      <c r="B3546" s="45" t="s">
        <v>7585</v>
      </c>
      <c r="C3546" s="45" t="s">
        <v>7702</v>
      </c>
      <c r="D3546" s="45" t="s">
        <v>7703</v>
      </c>
      <c r="E3546" s="45" t="s">
        <v>7710</v>
      </c>
      <c r="F3546" s="45" t="s">
        <v>584</v>
      </c>
      <c r="G3546" s="237">
        <f t="shared" si="55"/>
        <v>0</v>
      </c>
    </row>
    <row r="3547" spans="1:7">
      <c r="A3547" s="45" t="s">
        <v>2611</v>
      </c>
      <c r="B3547" s="45" t="s">
        <v>7585</v>
      </c>
      <c r="C3547" s="45" t="s">
        <v>7702</v>
      </c>
      <c r="D3547" s="45" t="s">
        <v>7703</v>
      </c>
      <c r="E3547" s="45" t="s">
        <v>7711</v>
      </c>
      <c r="F3547" s="45" t="s">
        <v>584</v>
      </c>
      <c r="G3547" s="237">
        <f t="shared" si="55"/>
        <v>0</v>
      </c>
    </row>
    <row r="3548" spans="1:7">
      <c r="A3548" s="45" t="s">
        <v>7714</v>
      </c>
      <c r="B3548" s="45" t="s">
        <v>7585</v>
      </c>
      <c r="C3548" s="45" t="s">
        <v>7712</v>
      </c>
      <c r="D3548" s="45" t="s">
        <v>7713</v>
      </c>
      <c r="E3548" s="45" t="s">
        <v>7715</v>
      </c>
      <c r="F3548" s="45" t="s">
        <v>584</v>
      </c>
      <c r="G3548" s="237">
        <f t="shared" si="55"/>
        <v>0</v>
      </c>
    </row>
    <row r="3549" spans="1:7">
      <c r="A3549" s="45" t="s">
        <v>7716</v>
      </c>
      <c r="B3549" s="45" t="s">
        <v>7585</v>
      </c>
      <c r="C3549" s="45" t="s">
        <v>7712</v>
      </c>
      <c r="D3549" s="45" t="s">
        <v>7713</v>
      </c>
      <c r="E3549" s="45" t="s">
        <v>7717</v>
      </c>
      <c r="F3549" s="45" t="s">
        <v>584</v>
      </c>
      <c r="G3549" s="237">
        <f t="shared" si="55"/>
        <v>0</v>
      </c>
    </row>
    <row r="3550" spans="1:7">
      <c r="A3550" s="45" t="s">
        <v>7718</v>
      </c>
      <c r="B3550" s="45" t="s">
        <v>7585</v>
      </c>
      <c r="C3550" s="45" t="s">
        <v>7712</v>
      </c>
      <c r="D3550" s="45" t="s">
        <v>7713</v>
      </c>
      <c r="E3550" s="45" t="s">
        <v>7719</v>
      </c>
      <c r="F3550" s="45" t="s">
        <v>633</v>
      </c>
      <c r="G3550" s="237">
        <f t="shared" si="55"/>
        <v>0</v>
      </c>
    </row>
    <row r="3551" spans="1:7">
      <c r="A3551" s="45" t="s">
        <v>7722</v>
      </c>
      <c r="B3551" s="45" t="s">
        <v>7585</v>
      </c>
      <c r="C3551" s="45" t="s">
        <v>7720</v>
      </c>
      <c r="D3551" s="45" t="s">
        <v>7721</v>
      </c>
      <c r="E3551" s="45" t="s">
        <v>7723</v>
      </c>
      <c r="F3551" s="45" t="s">
        <v>584</v>
      </c>
      <c r="G3551" s="237">
        <f t="shared" si="55"/>
        <v>0</v>
      </c>
    </row>
    <row r="3552" spans="1:7">
      <c r="A3552" s="45" t="s">
        <v>7724</v>
      </c>
      <c r="B3552" s="45" t="s">
        <v>7585</v>
      </c>
      <c r="C3552" s="45" t="s">
        <v>7720</v>
      </c>
      <c r="D3552" s="45" t="s">
        <v>7721</v>
      </c>
      <c r="E3552" s="45" t="s">
        <v>7725</v>
      </c>
      <c r="F3552" s="45" t="s">
        <v>584</v>
      </c>
      <c r="G3552" s="237">
        <f t="shared" si="55"/>
        <v>0</v>
      </c>
    </row>
    <row r="3553" spans="1:7">
      <c r="A3553" s="45" t="s">
        <v>7726</v>
      </c>
      <c r="B3553" s="45" t="s">
        <v>7585</v>
      </c>
      <c r="C3553" s="45" t="s">
        <v>7720</v>
      </c>
      <c r="D3553" s="45" t="s">
        <v>7721</v>
      </c>
      <c r="E3553" s="45" t="s">
        <v>7727</v>
      </c>
      <c r="F3553" s="45" t="s">
        <v>584</v>
      </c>
      <c r="G3553" s="237">
        <f t="shared" si="55"/>
        <v>0</v>
      </c>
    </row>
    <row r="3554" spans="1:7">
      <c r="A3554" s="45" t="s">
        <v>7728</v>
      </c>
      <c r="B3554" s="45" t="s">
        <v>7585</v>
      </c>
      <c r="C3554" s="45" t="s">
        <v>7720</v>
      </c>
      <c r="D3554" s="45" t="s">
        <v>7721</v>
      </c>
      <c r="E3554" s="45" t="s">
        <v>7729</v>
      </c>
      <c r="F3554" s="45" t="s">
        <v>584</v>
      </c>
      <c r="G3554" s="237">
        <f t="shared" si="55"/>
        <v>0</v>
      </c>
    </row>
    <row r="3555" spans="1:7">
      <c r="A3555" s="45" t="s">
        <v>7266</v>
      </c>
      <c r="B3555" s="45" t="s">
        <v>7585</v>
      </c>
      <c r="C3555" s="45" t="s">
        <v>7720</v>
      </c>
      <c r="D3555" s="45" t="s">
        <v>7721</v>
      </c>
      <c r="E3555" s="45" t="s">
        <v>7730</v>
      </c>
      <c r="F3555" s="45" t="s">
        <v>584</v>
      </c>
      <c r="G3555" s="237">
        <f t="shared" si="55"/>
        <v>0</v>
      </c>
    </row>
    <row r="3556" spans="1:7">
      <c r="A3556" s="45" t="s">
        <v>7731</v>
      </c>
      <c r="B3556" s="45" t="s">
        <v>7585</v>
      </c>
      <c r="C3556" s="45" t="s">
        <v>7720</v>
      </c>
      <c r="D3556" s="45" t="s">
        <v>7721</v>
      </c>
      <c r="E3556" s="45" t="s">
        <v>7732</v>
      </c>
      <c r="F3556" s="45" t="s">
        <v>584</v>
      </c>
      <c r="G3556" s="237">
        <f t="shared" si="55"/>
        <v>0</v>
      </c>
    </row>
    <row r="3557" spans="1:7">
      <c r="A3557" s="45" t="s">
        <v>7735</v>
      </c>
      <c r="B3557" s="45" t="s">
        <v>7585</v>
      </c>
      <c r="C3557" s="45" t="s">
        <v>7733</v>
      </c>
      <c r="D3557" s="45" t="s">
        <v>7734</v>
      </c>
      <c r="E3557" s="45" t="s">
        <v>7736</v>
      </c>
      <c r="F3557" s="45" t="s">
        <v>1165</v>
      </c>
      <c r="G3557" s="237">
        <f t="shared" si="55"/>
        <v>0</v>
      </c>
    </row>
    <row r="3558" spans="1:7">
      <c r="A3558" s="45" t="s">
        <v>7738</v>
      </c>
      <c r="B3558" s="45" t="s">
        <v>7585</v>
      </c>
      <c r="C3558" s="45" t="s">
        <v>7733</v>
      </c>
      <c r="D3558" s="45" t="s">
        <v>7737</v>
      </c>
      <c r="E3558" s="45" t="s">
        <v>7739</v>
      </c>
      <c r="F3558" s="45" t="s">
        <v>584</v>
      </c>
      <c r="G3558" s="237">
        <f t="shared" si="55"/>
        <v>0</v>
      </c>
    </row>
    <row r="3559" spans="1:7">
      <c r="A3559" s="45" t="s">
        <v>7740</v>
      </c>
      <c r="B3559" s="45" t="s">
        <v>7585</v>
      </c>
      <c r="C3559" s="45" t="s">
        <v>7733</v>
      </c>
      <c r="D3559" s="45" t="s">
        <v>7737</v>
      </c>
      <c r="E3559" s="45" t="s">
        <v>7741</v>
      </c>
      <c r="F3559" s="45" t="s">
        <v>584</v>
      </c>
      <c r="G3559" s="237">
        <f t="shared" si="55"/>
        <v>0</v>
      </c>
    </row>
    <row r="3560" spans="1:7">
      <c r="A3560" s="45" t="s">
        <v>7742</v>
      </c>
      <c r="B3560" s="45" t="s">
        <v>7585</v>
      </c>
      <c r="C3560" s="45" t="s">
        <v>7733</v>
      </c>
      <c r="D3560" s="45" t="s">
        <v>7737</v>
      </c>
      <c r="E3560" s="45" t="s">
        <v>7743</v>
      </c>
      <c r="F3560" s="45" t="s">
        <v>584</v>
      </c>
      <c r="G3560" s="237">
        <f t="shared" si="55"/>
        <v>0</v>
      </c>
    </row>
    <row r="3561" spans="1:7">
      <c r="A3561" s="45" t="s">
        <v>7744</v>
      </c>
      <c r="B3561" s="45" t="s">
        <v>7585</v>
      </c>
      <c r="C3561" s="45" t="s">
        <v>7733</v>
      </c>
      <c r="D3561" s="45" t="s">
        <v>7737</v>
      </c>
      <c r="E3561" s="45" t="s">
        <v>7745</v>
      </c>
      <c r="F3561" s="45" t="s">
        <v>584</v>
      </c>
      <c r="G3561" s="237">
        <f t="shared" si="55"/>
        <v>0</v>
      </c>
    </row>
    <row r="3562" spans="1:7">
      <c r="A3562" s="45" t="s">
        <v>7746</v>
      </c>
      <c r="B3562" s="45" t="s">
        <v>7585</v>
      </c>
      <c r="C3562" s="45" t="s">
        <v>7733</v>
      </c>
      <c r="D3562" s="45" t="s">
        <v>7737</v>
      </c>
      <c r="E3562" s="45" t="s">
        <v>7747</v>
      </c>
      <c r="F3562" s="45" t="s">
        <v>584</v>
      </c>
      <c r="G3562" s="237">
        <f t="shared" si="55"/>
        <v>0</v>
      </c>
    </row>
    <row r="3563" spans="1:7">
      <c r="A3563" s="45" t="s">
        <v>7748</v>
      </c>
      <c r="B3563" s="45" t="s">
        <v>7585</v>
      </c>
      <c r="C3563" s="45" t="s">
        <v>7733</v>
      </c>
      <c r="D3563" s="45" t="s">
        <v>7737</v>
      </c>
      <c r="E3563" s="45" t="s">
        <v>7749</v>
      </c>
      <c r="F3563" s="45" t="s">
        <v>584</v>
      </c>
      <c r="G3563" s="237">
        <f t="shared" si="55"/>
        <v>0</v>
      </c>
    </row>
    <row r="3564" spans="1:7">
      <c r="A3564" s="45" t="s">
        <v>7750</v>
      </c>
      <c r="B3564" s="45" t="s">
        <v>7585</v>
      </c>
      <c r="C3564" s="45" t="s">
        <v>7733</v>
      </c>
      <c r="D3564" s="45" t="s">
        <v>7737</v>
      </c>
      <c r="E3564" s="45" t="s">
        <v>7751</v>
      </c>
      <c r="F3564" s="45" t="s">
        <v>584</v>
      </c>
      <c r="G3564" s="237">
        <f t="shared" si="55"/>
        <v>0</v>
      </c>
    </row>
    <row r="3565" spans="1:7">
      <c r="A3565" s="45" t="s">
        <v>7752</v>
      </c>
      <c r="B3565" s="45" t="s">
        <v>7585</v>
      </c>
      <c r="C3565" s="45" t="s">
        <v>7733</v>
      </c>
      <c r="D3565" s="45" t="s">
        <v>7737</v>
      </c>
      <c r="E3565" s="45" t="s">
        <v>7753</v>
      </c>
      <c r="F3565" s="45" t="s">
        <v>584</v>
      </c>
      <c r="G3565" s="237">
        <f t="shared" si="55"/>
        <v>0</v>
      </c>
    </row>
    <row r="3566" spans="1:7">
      <c r="A3566" s="45" t="s">
        <v>7754</v>
      </c>
      <c r="B3566" s="45" t="s">
        <v>7585</v>
      </c>
      <c r="C3566" s="45" t="s">
        <v>7733</v>
      </c>
      <c r="D3566" s="45" t="s">
        <v>7737</v>
      </c>
      <c r="E3566" s="45" t="s">
        <v>7755</v>
      </c>
      <c r="F3566" s="45" t="s">
        <v>584</v>
      </c>
      <c r="G3566" s="237">
        <f t="shared" si="55"/>
        <v>0</v>
      </c>
    </row>
    <row r="3567" spans="1:7">
      <c r="A3567" s="45" t="s">
        <v>7756</v>
      </c>
      <c r="B3567" s="45" t="s">
        <v>7585</v>
      </c>
      <c r="C3567" s="45" t="s">
        <v>7733</v>
      </c>
      <c r="D3567" s="45" t="s">
        <v>7737</v>
      </c>
      <c r="E3567" s="45" t="s">
        <v>7757</v>
      </c>
      <c r="F3567" s="45" t="s">
        <v>584</v>
      </c>
      <c r="G3567" s="237">
        <f t="shared" si="55"/>
        <v>0</v>
      </c>
    </row>
    <row r="3568" spans="1:7">
      <c r="A3568" s="45" t="s">
        <v>7758</v>
      </c>
      <c r="B3568" s="45" t="s">
        <v>7585</v>
      </c>
      <c r="C3568" s="45" t="s">
        <v>7733</v>
      </c>
      <c r="D3568" s="45" t="s">
        <v>7737</v>
      </c>
      <c r="E3568" s="45" t="s">
        <v>7759</v>
      </c>
      <c r="F3568" s="45" t="s">
        <v>584</v>
      </c>
      <c r="G3568" s="237">
        <f t="shared" si="55"/>
        <v>0</v>
      </c>
    </row>
    <row r="3569" spans="1:7">
      <c r="A3569" s="45" t="s">
        <v>7760</v>
      </c>
      <c r="B3569" s="45" t="s">
        <v>7585</v>
      </c>
      <c r="C3569" s="45" t="s">
        <v>7733</v>
      </c>
      <c r="D3569" s="45" t="s">
        <v>7737</v>
      </c>
      <c r="E3569" s="45" t="s">
        <v>7761</v>
      </c>
      <c r="F3569" s="45" t="s">
        <v>584</v>
      </c>
      <c r="G3569" s="237">
        <f t="shared" si="55"/>
        <v>0</v>
      </c>
    </row>
    <row r="3570" spans="1:7">
      <c r="A3570" s="45" t="s">
        <v>7762</v>
      </c>
      <c r="B3570" s="45" t="s">
        <v>7585</v>
      </c>
      <c r="C3570" s="45" t="s">
        <v>7733</v>
      </c>
      <c r="D3570" s="45" t="s">
        <v>7737</v>
      </c>
      <c r="E3570" s="45" t="s">
        <v>7763</v>
      </c>
      <c r="F3570" s="45" t="s">
        <v>584</v>
      </c>
      <c r="G3570" s="237">
        <f t="shared" si="55"/>
        <v>0</v>
      </c>
    </row>
    <row r="3571" spans="1:7">
      <c r="A3571" s="45" t="s">
        <v>7764</v>
      </c>
      <c r="B3571" s="45" t="s">
        <v>7585</v>
      </c>
      <c r="C3571" s="45" t="s">
        <v>7733</v>
      </c>
      <c r="D3571" s="45" t="s">
        <v>7737</v>
      </c>
      <c r="E3571" s="45" t="s">
        <v>7765</v>
      </c>
      <c r="F3571" s="45" t="s">
        <v>584</v>
      </c>
      <c r="G3571" s="237">
        <f t="shared" si="55"/>
        <v>0</v>
      </c>
    </row>
    <row r="3572" spans="1:7">
      <c r="A3572" s="45" t="s">
        <v>7766</v>
      </c>
      <c r="B3572" s="45" t="s">
        <v>7585</v>
      </c>
      <c r="C3572" s="45" t="s">
        <v>7733</v>
      </c>
      <c r="D3572" s="45" t="s">
        <v>7737</v>
      </c>
      <c r="E3572" s="45" t="s">
        <v>7767</v>
      </c>
      <c r="F3572" s="45" t="s">
        <v>584</v>
      </c>
      <c r="G3572" s="237">
        <f t="shared" si="55"/>
        <v>0</v>
      </c>
    </row>
    <row r="3573" spans="1:7">
      <c r="A3573" s="45" t="s">
        <v>7768</v>
      </c>
      <c r="B3573" s="45" t="s">
        <v>7585</v>
      </c>
      <c r="C3573" s="45" t="s">
        <v>7733</v>
      </c>
      <c r="D3573" s="45" t="s">
        <v>7737</v>
      </c>
      <c r="E3573" s="45" t="s">
        <v>7769</v>
      </c>
      <c r="F3573" s="45" t="s">
        <v>584</v>
      </c>
      <c r="G3573" s="237">
        <f t="shared" si="55"/>
        <v>0</v>
      </c>
    </row>
    <row r="3574" spans="1:7">
      <c r="A3574" s="45" t="s">
        <v>7770</v>
      </c>
      <c r="B3574" s="45" t="s">
        <v>7585</v>
      </c>
      <c r="C3574" s="45" t="s">
        <v>7733</v>
      </c>
      <c r="D3574" s="45" t="s">
        <v>7737</v>
      </c>
      <c r="E3574" s="45" t="s">
        <v>7771</v>
      </c>
      <c r="F3574" s="45" t="s">
        <v>584</v>
      </c>
      <c r="G3574" s="237">
        <f t="shared" si="55"/>
        <v>0</v>
      </c>
    </row>
    <row r="3575" spans="1:7">
      <c r="A3575" s="45" t="s">
        <v>3760</v>
      </c>
      <c r="B3575" s="45" t="s">
        <v>7585</v>
      </c>
      <c r="C3575" s="45" t="s">
        <v>7733</v>
      </c>
      <c r="D3575" s="45" t="s">
        <v>7737</v>
      </c>
      <c r="E3575" s="45" t="s">
        <v>7772</v>
      </c>
      <c r="F3575" s="45" t="s">
        <v>584</v>
      </c>
      <c r="G3575" s="237">
        <f t="shared" si="55"/>
        <v>0</v>
      </c>
    </row>
    <row r="3576" spans="1:7">
      <c r="A3576" s="45" t="s">
        <v>7773</v>
      </c>
      <c r="B3576" s="45" t="s">
        <v>7585</v>
      </c>
      <c r="C3576" s="45" t="s">
        <v>7733</v>
      </c>
      <c r="D3576" s="45" t="s">
        <v>7737</v>
      </c>
      <c r="E3576" s="45" t="s">
        <v>7774</v>
      </c>
      <c r="F3576" s="45" t="s">
        <v>584</v>
      </c>
      <c r="G3576" s="237">
        <f t="shared" si="55"/>
        <v>0</v>
      </c>
    </row>
    <row r="3577" spans="1:7">
      <c r="A3577" s="45" t="s">
        <v>7775</v>
      </c>
      <c r="B3577" s="45" t="s">
        <v>7585</v>
      </c>
      <c r="C3577" s="45" t="s">
        <v>7733</v>
      </c>
      <c r="D3577" s="45" t="s">
        <v>7737</v>
      </c>
      <c r="E3577" s="45" t="s">
        <v>7776</v>
      </c>
      <c r="F3577" s="45" t="s">
        <v>584</v>
      </c>
      <c r="G3577" s="237">
        <f t="shared" si="55"/>
        <v>0</v>
      </c>
    </row>
    <row r="3578" spans="1:7">
      <c r="A3578" s="45" t="s">
        <v>7777</v>
      </c>
      <c r="B3578" s="45" t="s">
        <v>7585</v>
      </c>
      <c r="C3578" s="45" t="s">
        <v>7733</v>
      </c>
      <c r="D3578" s="45" t="s">
        <v>7737</v>
      </c>
      <c r="E3578" s="45" t="s">
        <v>7778</v>
      </c>
      <c r="F3578" s="45" t="s">
        <v>584</v>
      </c>
      <c r="G3578" s="237">
        <f t="shared" si="55"/>
        <v>0</v>
      </c>
    </row>
    <row r="3579" spans="1:7">
      <c r="A3579" s="45" t="s">
        <v>7779</v>
      </c>
      <c r="B3579" s="45" t="s">
        <v>7585</v>
      </c>
      <c r="C3579" s="45" t="s">
        <v>7733</v>
      </c>
      <c r="D3579" s="45" t="s">
        <v>7737</v>
      </c>
      <c r="E3579" s="45" t="s">
        <v>7780</v>
      </c>
      <c r="F3579" s="45" t="s">
        <v>584</v>
      </c>
      <c r="G3579" s="237">
        <f t="shared" si="55"/>
        <v>0</v>
      </c>
    </row>
    <row r="3580" spans="1:7">
      <c r="A3580" s="45" t="s">
        <v>2674</v>
      </c>
      <c r="B3580" s="45" t="s">
        <v>7585</v>
      </c>
      <c r="C3580" s="45" t="s">
        <v>7733</v>
      </c>
      <c r="D3580" s="45" t="s">
        <v>7737</v>
      </c>
      <c r="E3580" s="45" t="s">
        <v>7781</v>
      </c>
      <c r="F3580" s="45" t="s">
        <v>584</v>
      </c>
      <c r="G3580" s="237">
        <f t="shared" si="55"/>
        <v>0</v>
      </c>
    </row>
    <row r="3581" spans="1:7">
      <c r="A3581" s="45" t="s">
        <v>7782</v>
      </c>
      <c r="B3581" s="45" t="s">
        <v>7585</v>
      </c>
      <c r="C3581" s="45" t="s">
        <v>7733</v>
      </c>
      <c r="D3581" s="45" t="s">
        <v>7737</v>
      </c>
      <c r="E3581" s="45" t="s">
        <v>7783</v>
      </c>
      <c r="F3581" s="45" t="s">
        <v>584</v>
      </c>
      <c r="G3581" s="237">
        <f t="shared" si="55"/>
        <v>0</v>
      </c>
    </row>
    <row r="3582" spans="1:7">
      <c r="A3582" s="45" t="s">
        <v>7784</v>
      </c>
      <c r="B3582" s="45" t="s">
        <v>7585</v>
      </c>
      <c r="C3582" s="45" t="s">
        <v>7733</v>
      </c>
      <c r="D3582" s="45" t="s">
        <v>7737</v>
      </c>
      <c r="E3582" s="45" t="s">
        <v>7785</v>
      </c>
      <c r="F3582" s="45" t="s">
        <v>584</v>
      </c>
      <c r="G3582" s="237">
        <f t="shared" si="55"/>
        <v>0</v>
      </c>
    </row>
    <row r="3583" spans="1:7">
      <c r="A3583" s="45" t="s">
        <v>7786</v>
      </c>
      <c r="B3583" s="45" t="s">
        <v>7585</v>
      </c>
      <c r="C3583" s="45" t="s">
        <v>7733</v>
      </c>
      <c r="D3583" s="45" t="s">
        <v>7737</v>
      </c>
      <c r="E3583" s="45" t="s">
        <v>7787</v>
      </c>
      <c r="F3583" s="45" t="s">
        <v>584</v>
      </c>
      <c r="G3583" s="237">
        <f t="shared" si="55"/>
        <v>0</v>
      </c>
    </row>
    <row r="3584" spans="1:7">
      <c r="A3584" s="45" t="s">
        <v>7788</v>
      </c>
      <c r="B3584" s="45" t="s">
        <v>7585</v>
      </c>
      <c r="C3584" s="45" t="s">
        <v>7733</v>
      </c>
      <c r="D3584" s="45" t="s">
        <v>7737</v>
      </c>
      <c r="E3584" s="45" t="s">
        <v>7789</v>
      </c>
      <c r="F3584" s="45" t="s">
        <v>584</v>
      </c>
      <c r="G3584" s="237">
        <f t="shared" si="55"/>
        <v>0</v>
      </c>
    </row>
    <row r="3585" spans="1:7">
      <c r="A3585" s="45" t="s">
        <v>7790</v>
      </c>
      <c r="B3585" s="45" t="s">
        <v>7585</v>
      </c>
      <c r="C3585" s="45" t="s">
        <v>7733</v>
      </c>
      <c r="D3585" s="45" t="s">
        <v>7737</v>
      </c>
      <c r="E3585" s="45" t="s">
        <v>7791</v>
      </c>
      <c r="F3585" s="45" t="s">
        <v>584</v>
      </c>
      <c r="G3585" s="237">
        <f t="shared" si="55"/>
        <v>0</v>
      </c>
    </row>
    <row r="3586" spans="1:7">
      <c r="A3586" s="45" t="s">
        <v>7792</v>
      </c>
      <c r="B3586" s="45" t="s">
        <v>7585</v>
      </c>
      <c r="C3586" s="45" t="s">
        <v>7733</v>
      </c>
      <c r="D3586" s="45" t="s">
        <v>7737</v>
      </c>
      <c r="E3586" s="45" t="s">
        <v>7793</v>
      </c>
      <c r="F3586" s="45" t="s">
        <v>584</v>
      </c>
      <c r="G3586" s="237">
        <f t="shared" ref="G3586:G3649" si="56">IF(ISNA(MATCH(E3586,List04_oktmo_np_range,0)),0,1)</f>
        <v>0</v>
      </c>
    </row>
    <row r="3587" spans="1:7">
      <c r="A3587" s="45" t="s">
        <v>7794</v>
      </c>
      <c r="B3587" s="45" t="s">
        <v>7585</v>
      </c>
      <c r="C3587" s="45" t="s">
        <v>7733</v>
      </c>
      <c r="D3587" s="45" t="s">
        <v>7737</v>
      </c>
      <c r="E3587" s="45" t="s">
        <v>7795</v>
      </c>
      <c r="F3587" s="45" t="s">
        <v>584</v>
      </c>
      <c r="G3587" s="237">
        <f t="shared" si="56"/>
        <v>0</v>
      </c>
    </row>
    <row r="3588" spans="1:7">
      <c r="A3588" s="45" t="s">
        <v>7796</v>
      </c>
      <c r="B3588" s="45" t="s">
        <v>7585</v>
      </c>
      <c r="C3588" s="45" t="s">
        <v>7733</v>
      </c>
      <c r="D3588" s="45" t="s">
        <v>7737</v>
      </c>
      <c r="E3588" s="45" t="s">
        <v>7797</v>
      </c>
      <c r="F3588" s="45" t="s">
        <v>584</v>
      </c>
      <c r="G3588" s="237">
        <f t="shared" si="56"/>
        <v>0</v>
      </c>
    </row>
    <row r="3589" spans="1:7">
      <c r="A3589" s="45" t="s">
        <v>7798</v>
      </c>
      <c r="B3589" s="45" t="s">
        <v>7585</v>
      </c>
      <c r="C3589" s="45" t="s">
        <v>7733</v>
      </c>
      <c r="D3589" s="45" t="s">
        <v>7737</v>
      </c>
      <c r="E3589" s="45" t="s">
        <v>7799</v>
      </c>
      <c r="F3589" s="45" t="s">
        <v>584</v>
      </c>
      <c r="G3589" s="237">
        <f t="shared" si="56"/>
        <v>0</v>
      </c>
    </row>
    <row r="3590" spans="1:7">
      <c r="A3590" s="45" t="s">
        <v>7800</v>
      </c>
      <c r="B3590" s="45" t="s">
        <v>7585</v>
      </c>
      <c r="C3590" s="45" t="s">
        <v>7733</v>
      </c>
      <c r="D3590" s="45" t="s">
        <v>7737</v>
      </c>
      <c r="E3590" s="45" t="s">
        <v>7801</v>
      </c>
      <c r="F3590" s="45" t="s">
        <v>584</v>
      </c>
      <c r="G3590" s="237">
        <f t="shared" si="56"/>
        <v>0</v>
      </c>
    </row>
    <row r="3591" spans="1:7">
      <c r="A3591" s="45" t="s">
        <v>7802</v>
      </c>
      <c r="B3591" s="45" t="s">
        <v>7585</v>
      </c>
      <c r="C3591" s="45" t="s">
        <v>7733</v>
      </c>
      <c r="D3591" s="45" t="s">
        <v>7737</v>
      </c>
      <c r="E3591" s="45" t="s">
        <v>7803</v>
      </c>
      <c r="F3591" s="45" t="s">
        <v>584</v>
      </c>
      <c r="G3591" s="237">
        <f t="shared" si="56"/>
        <v>0</v>
      </c>
    </row>
    <row r="3592" spans="1:7">
      <c r="A3592" s="45" t="s">
        <v>7804</v>
      </c>
      <c r="B3592" s="45" t="s">
        <v>7585</v>
      </c>
      <c r="C3592" s="45" t="s">
        <v>7733</v>
      </c>
      <c r="D3592" s="45" t="s">
        <v>7737</v>
      </c>
      <c r="E3592" s="45" t="s">
        <v>7805</v>
      </c>
      <c r="F3592" s="45" t="s">
        <v>627</v>
      </c>
      <c r="G3592" s="237">
        <f t="shared" si="56"/>
        <v>0</v>
      </c>
    </row>
    <row r="3593" spans="1:7">
      <c r="A3593" s="45" t="s">
        <v>1348</v>
      </c>
      <c r="B3593" s="45" t="s">
        <v>7585</v>
      </c>
      <c r="C3593" s="45" t="s">
        <v>7733</v>
      </c>
      <c r="D3593" s="45" t="s">
        <v>7737</v>
      </c>
      <c r="E3593" s="45" t="s">
        <v>7806</v>
      </c>
      <c r="F3593" s="45" t="s">
        <v>627</v>
      </c>
      <c r="G3593" s="237">
        <f t="shared" si="56"/>
        <v>0</v>
      </c>
    </row>
    <row r="3594" spans="1:7">
      <c r="A3594" s="45" t="s">
        <v>4558</v>
      </c>
      <c r="B3594" s="45" t="s">
        <v>7585</v>
      </c>
      <c r="C3594" s="45" t="s">
        <v>7733</v>
      </c>
      <c r="D3594" s="45" t="s">
        <v>7737</v>
      </c>
      <c r="E3594" s="45" t="s">
        <v>7807</v>
      </c>
      <c r="F3594" s="45" t="s">
        <v>633</v>
      </c>
      <c r="G3594" s="237">
        <f t="shared" si="56"/>
        <v>0</v>
      </c>
    </row>
    <row r="3595" spans="1:7">
      <c r="A3595" s="45" t="s">
        <v>7808</v>
      </c>
      <c r="B3595" s="45" t="s">
        <v>7585</v>
      </c>
      <c r="C3595" s="45" t="s">
        <v>7733</v>
      </c>
      <c r="D3595" s="45" t="s">
        <v>7737</v>
      </c>
      <c r="E3595" s="45" t="s">
        <v>7809</v>
      </c>
      <c r="F3595" s="45" t="s">
        <v>633</v>
      </c>
      <c r="G3595" s="237">
        <f t="shared" si="56"/>
        <v>0</v>
      </c>
    </row>
    <row r="3596" spans="1:7">
      <c r="A3596" s="45" t="s">
        <v>7810</v>
      </c>
      <c r="B3596" s="45" t="s">
        <v>7585</v>
      </c>
      <c r="C3596" s="45" t="s">
        <v>7733</v>
      </c>
      <c r="D3596" s="45" t="s">
        <v>7737</v>
      </c>
      <c r="E3596" s="45" t="s">
        <v>7811</v>
      </c>
      <c r="F3596" s="45" t="s">
        <v>633</v>
      </c>
      <c r="G3596" s="237">
        <f t="shared" si="56"/>
        <v>0</v>
      </c>
    </row>
    <row r="3597" spans="1:7">
      <c r="A3597" s="45" t="s">
        <v>1281</v>
      </c>
      <c r="B3597" s="45" t="s">
        <v>7585</v>
      </c>
      <c r="C3597" s="45" t="s">
        <v>7733</v>
      </c>
      <c r="D3597" s="45" t="s">
        <v>7737</v>
      </c>
      <c r="E3597" s="45" t="s">
        <v>7812</v>
      </c>
      <c r="F3597" s="45" t="s">
        <v>633</v>
      </c>
      <c r="G3597" s="237">
        <f t="shared" si="56"/>
        <v>0</v>
      </c>
    </row>
    <row r="3598" spans="1:7">
      <c r="A3598" s="45" t="s">
        <v>7813</v>
      </c>
      <c r="B3598" s="45" t="s">
        <v>7585</v>
      </c>
      <c r="C3598" s="45" t="s">
        <v>7733</v>
      </c>
      <c r="D3598" s="45" t="s">
        <v>7737</v>
      </c>
      <c r="E3598" s="45" t="s">
        <v>7814</v>
      </c>
      <c r="F3598" s="45" t="s">
        <v>633</v>
      </c>
      <c r="G3598" s="237">
        <f t="shared" si="56"/>
        <v>0</v>
      </c>
    </row>
    <row r="3599" spans="1:7">
      <c r="A3599" s="45" t="s">
        <v>7815</v>
      </c>
      <c r="B3599" s="45" t="s">
        <v>7585</v>
      </c>
      <c r="C3599" s="45" t="s">
        <v>7733</v>
      </c>
      <c r="D3599" s="45" t="s">
        <v>7737</v>
      </c>
      <c r="E3599" s="45" t="s">
        <v>7816</v>
      </c>
      <c r="F3599" s="45" t="s">
        <v>633</v>
      </c>
      <c r="G3599" s="237">
        <f t="shared" si="56"/>
        <v>0</v>
      </c>
    </row>
    <row r="3600" spans="1:7">
      <c r="A3600" s="45" t="s">
        <v>7819</v>
      </c>
      <c r="B3600" s="45" t="s">
        <v>7585</v>
      </c>
      <c r="C3600" s="45" t="s">
        <v>7817</v>
      </c>
      <c r="D3600" s="45" t="s">
        <v>7818</v>
      </c>
      <c r="E3600" s="45" t="s">
        <v>7820</v>
      </c>
      <c r="F3600" s="45" t="s">
        <v>584</v>
      </c>
      <c r="G3600" s="237">
        <f t="shared" si="56"/>
        <v>0</v>
      </c>
    </row>
    <row r="3601" spans="1:7">
      <c r="A3601" s="45" t="s">
        <v>7821</v>
      </c>
      <c r="B3601" s="45" t="s">
        <v>7585</v>
      </c>
      <c r="C3601" s="45" t="s">
        <v>7817</v>
      </c>
      <c r="D3601" s="45" t="s">
        <v>7818</v>
      </c>
      <c r="E3601" s="45" t="s">
        <v>7822</v>
      </c>
      <c r="F3601" s="45" t="s">
        <v>584</v>
      </c>
      <c r="G3601" s="237">
        <f t="shared" si="56"/>
        <v>0</v>
      </c>
    </row>
    <row r="3602" spans="1:7">
      <c r="A3602" s="45" t="s">
        <v>7823</v>
      </c>
      <c r="B3602" s="45" t="s">
        <v>7585</v>
      </c>
      <c r="C3602" s="45" t="s">
        <v>7817</v>
      </c>
      <c r="D3602" s="45" t="s">
        <v>7818</v>
      </c>
      <c r="E3602" s="45" t="s">
        <v>7824</v>
      </c>
      <c r="F3602" s="45" t="s">
        <v>584</v>
      </c>
      <c r="G3602" s="237">
        <f t="shared" si="56"/>
        <v>0</v>
      </c>
    </row>
    <row r="3603" spans="1:7">
      <c r="A3603" s="45" t="s">
        <v>7825</v>
      </c>
      <c r="B3603" s="45" t="s">
        <v>7585</v>
      </c>
      <c r="C3603" s="45" t="s">
        <v>7817</v>
      </c>
      <c r="D3603" s="45" t="s">
        <v>7818</v>
      </c>
      <c r="E3603" s="45" t="s">
        <v>7826</v>
      </c>
      <c r="F3603" s="45" t="s">
        <v>584</v>
      </c>
      <c r="G3603" s="237">
        <f t="shared" si="56"/>
        <v>0</v>
      </c>
    </row>
    <row r="3604" spans="1:7">
      <c r="A3604" s="45" t="s">
        <v>7827</v>
      </c>
      <c r="B3604" s="45" t="s">
        <v>7585</v>
      </c>
      <c r="C3604" s="45" t="s">
        <v>7817</v>
      </c>
      <c r="D3604" s="45" t="s">
        <v>7818</v>
      </c>
      <c r="E3604" s="45" t="s">
        <v>7828</v>
      </c>
      <c r="F3604" s="45" t="s">
        <v>584</v>
      </c>
      <c r="G3604" s="237">
        <f t="shared" si="56"/>
        <v>0</v>
      </c>
    </row>
    <row r="3605" spans="1:7">
      <c r="A3605" s="45" t="s">
        <v>7829</v>
      </c>
      <c r="B3605" s="45" t="s">
        <v>7585</v>
      </c>
      <c r="C3605" s="45" t="s">
        <v>7817</v>
      </c>
      <c r="D3605" s="45" t="s">
        <v>7818</v>
      </c>
      <c r="E3605" s="45" t="s">
        <v>7830</v>
      </c>
      <c r="F3605" s="45" t="s">
        <v>584</v>
      </c>
      <c r="G3605" s="237">
        <f t="shared" si="56"/>
        <v>0</v>
      </c>
    </row>
    <row r="3606" spans="1:7">
      <c r="A3606" s="45" t="s">
        <v>7831</v>
      </c>
      <c r="B3606" s="45" t="s">
        <v>7585</v>
      </c>
      <c r="C3606" s="45" t="s">
        <v>7817</v>
      </c>
      <c r="D3606" s="45" t="s">
        <v>7818</v>
      </c>
      <c r="E3606" s="45" t="s">
        <v>7832</v>
      </c>
      <c r="F3606" s="45" t="s">
        <v>584</v>
      </c>
      <c r="G3606" s="237">
        <f t="shared" si="56"/>
        <v>0</v>
      </c>
    </row>
    <row r="3607" spans="1:7">
      <c r="A3607" s="45" t="s">
        <v>7833</v>
      </c>
      <c r="B3607" s="45" t="s">
        <v>7585</v>
      </c>
      <c r="C3607" s="45" t="s">
        <v>7817</v>
      </c>
      <c r="D3607" s="45" t="s">
        <v>7818</v>
      </c>
      <c r="E3607" s="45" t="s">
        <v>7834</v>
      </c>
      <c r="F3607" s="45" t="s">
        <v>584</v>
      </c>
      <c r="G3607" s="237">
        <f t="shared" si="56"/>
        <v>0</v>
      </c>
    </row>
    <row r="3608" spans="1:7">
      <c r="A3608" s="45" t="s">
        <v>7835</v>
      </c>
      <c r="B3608" s="45" t="s">
        <v>7585</v>
      </c>
      <c r="C3608" s="45" t="s">
        <v>7817</v>
      </c>
      <c r="D3608" s="45" t="s">
        <v>7818</v>
      </c>
      <c r="E3608" s="45" t="s">
        <v>7836</v>
      </c>
      <c r="F3608" s="45" t="s">
        <v>633</v>
      </c>
      <c r="G3608" s="237">
        <f t="shared" si="56"/>
        <v>0</v>
      </c>
    </row>
    <row r="3609" spans="1:7">
      <c r="A3609" s="45" t="s">
        <v>2896</v>
      </c>
      <c r="B3609" s="45" t="s">
        <v>7837</v>
      </c>
      <c r="C3609" s="45" t="s">
        <v>7838</v>
      </c>
      <c r="D3609" s="45" t="s">
        <v>7839</v>
      </c>
      <c r="E3609" s="45" t="s">
        <v>7840</v>
      </c>
      <c r="F3609" s="45" t="s">
        <v>584</v>
      </c>
      <c r="G3609" s="237">
        <f t="shared" si="56"/>
        <v>0</v>
      </c>
    </row>
    <row r="3610" spans="1:7">
      <c r="A3610" s="45" t="s">
        <v>7841</v>
      </c>
      <c r="B3610" s="45" t="s">
        <v>7837</v>
      </c>
      <c r="C3610" s="45" t="s">
        <v>7838</v>
      </c>
      <c r="D3610" s="45" t="s">
        <v>7839</v>
      </c>
      <c r="E3610" s="45" t="s">
        <v>7842</v>
      </c>
      <c r="F3610" s="45" t="s">
        <v>584</v>
      </c>
      <c r="G3610" s="237">
        <f t="shared" si="56"/>
        <v>0</v>
      </c>
    </row>
    <row r="3611" spans="1:7">
      <c r="A3611" s="45" t="s">
        <v>7843</v>
      </c>
      <c r="B3611" s="45" t="s">
        <v>7837</v>
      </c>
      <c r="C3611" s="45" t="s">
        <v>7838</v>
      </c>
      <c r="D3611" s="45" t="s">
        <v>7839</v>
      </c>
      <c r="E3611" s="45" t="s">
        <v>7844</v>
      </c>
      <c r="F3611" s="45" t="s">
        <v>584</v>
      </c>
      <c r="G3611" s="237">
        <f t="shared" si="56"/>
        <v>0</v>
      </c>
    </row>
    <row r="3612" spans="1:7">
      <c r="A3612" s="45" t="s">
        <v>7281</v>
      </c>
      <c r="B3612" s="45" t="s">
        <v>7837</v>
      </c>
      <c r="C3612" s="45" t="s">
        <v>7838</v>
      </c>
      <c r="D3612" s="45" t="s">
        <v>7839</v>
      </c>
      <c r="E3612" s="45" t="s">
        <v>7845</v>
      </c>
      <c r="F3612" s="45" t="s">
        <v>633</v>
      </c>
      <c r="G3612" s="237">
        <f t="shared" si="56"/>
        <v>0</v>
      </c>
    </row>
    <row r="3613" spans="1:7">
      <c r="A3613" s="45" t="s">
        <v>1899</v>
      </c>
      <c r="B3613" s="45" t="s">
        <v>7837</v>
      </c>
      <c r="C3613" s="45" t="s">
        <v>7838</v>
      </c>
      <c r="D3613" s="45" t="s">
        <v>7839</v>
      </c>
      <c r="E3613" s="45" t="s">
        <v>7846</v>
      </c>
      <c r="F3613" s="45" t="s">
        <v>633</v>
      </c>
      <c r="G3613" s="237">
        <f t="shared" si="56"/>
        <v>0</v>
      </c>
    </row>
    <row r="3614" spans="1:7">
      <c r="A3614" s="45" t="s">
        <v>7849</v>
      </c>
      <c r="B3614" s="45" t="s">
        <v>7837</v>
      </c>
      <c r="C3614" s="45" t="s">
        <v>7847</v>
      </c>
      <c r="D3614" s="45" t="s">
        <v>7848</v>
      </c>
      <c r="E3614" s="45" t="s">
        <v>7850</v>
      </c>
      <c r="F3614" s="45" t="s">
        <v>584</v>
      </c>
      <c r="G3614" s="237">
        <f t="shared" si="56"/>
        <v>0</v>
      </c>
    </row>
    <row r="3615" spans="1:7">
      <c r="A3615" s="45" t="s">
        <v>7851</v>
      </c>
      <c r="B3615" s="45" t="s">
        <v>7837</v>
      </c>
      <c r="C3615" s="45" t="s">
        <v>7847</v>
      </c>
      <c r="D3615" s="45" t="s">
        <v>7848</v>
      </c>
      <c r="E3615" s="45" t="s">
        <v>7852</v>
      </c>
      <c r="F3615" s="45" t="s">
        <v>584</v>
      </c>
      <c r="G3615" s="237">
        <f t="shared" si="56"/>
        <v>0</v>
      </c>
    </row>
    <row r="3616" spans="1:7">
      <c r="A3616" s="45" t="s">
        <v>6024</v>
      </c>
      <c r="B3616" s="45" t="s">
        <v>7837</v>
      </c>
      <c r="C3616" s="45" t="s">
        <v>7847</v>
      </c>
      <c r="D3616" s="45" t="s">
        <v>7848</v>
      </c>
      <c r="E3616" s="45" t="s">
        <v>7853</v>
      </c>
      <c r="F3616" s="45" t="s">
        <v>584</v>
      </c>
      <c r="G3616" s="237">
        <f t="shared" si="56"/>
        <v>0</v>
      </c>
    </row>
    <row r="3617" spans="1:7">
      <c r="A3617" s="45" t="s">
        <v>5077</v>
      </c>
      <c r="B3617" s="45" t="s">
        <v>7837</v>
      </c>
      <c r="C3617" s="45" t="s">
        <v>7847</v>
      </c>
      <c r="D3617" s="45" t="s">
        <v>7848</v>
      </c>
      <c r="E3617" s="45" t="s">
        <v>7854</v>
      </c>
      <c r="F3617" s="45" t="s">
        <v>584</v>
      </c>
      <c r="G3617" s="237">
        <f t="shared" si="56"/>
        <v>0</v>
      </c>
    </row>
    <row r="3618" spans="1:7">
      <c r="A3618" s="45" t="s">
        <v>7855</v>
      </c>
      <c r="B3618" s="45" t="s">
        <v>7837</v>
      </c>
      <c r="C3618" s="45" t="s">
        <v>7847</v>
      </c>
      <c r="D3618" s="45" t="s">
        <v>7848</v>
      </c>
      <c r="E3618" s="45" t="s">
        <v>7856</v>
      </c>
      <c r="F3618" s="45" t="s">
        <v>584</v>
      </c>
      <c r="G3618" s="237">
        <f t="shared" si="56"/>
        <v>0</v>
      </c>
    </row>
    <row r="3619" spans="1:7">
      <c r="A3619" s="45" t="s">
        <v>7857</v>
      </c>
      <c r="B3619" s="45" t="s">
        <v>7837</v>
      </c>
      <c r="C3619" s="45" t="s">
        <v>7847</v>
      </c>
      <c r="D3619" s="45" t="s">
        <v>7848</v>
      </c>
      <c r="E3619" s="45" t="s">
        <v>7858</v>
      </c>
      <c r="F3619" s="45" t="s">
        <v>1964</v>
      </c>
      <c r="G3619" s="237">
        <f t="shared" si="56"/>
        <v>0</v>
      </c>
    </row>
    <row r="3620" spans="1:7">
      <c r="A3620" s="45" t="s">
        <v>7859</v>
      </c>
      <c r="B3620" s="45" t="s">
        <v>7837</v>
      </c>
      <c r="C3620" s="45" t="s">
        <v>7847</v>
      </c>
      <c r="D3620" s="45" t="s">
        <v>7848</v>
      </c>
      <c r="E3620" s="45" t="s">
        <v>7860</v>
      </c>
      <c r="F3620" s="45" t="s">
        <v>3972</v>
      </c>
      <c r="G3620" s="237">
        <f t="shared" si="56"/>
        <v>0</v>
      </c>
    </row>
    <row r="3621" spans="1:7">
      <c r="A3621" s="45" t="s">
        <v>7861</v>
      </c>
      <c r="B3621" s="45" t="s">
        <v>7837</v>
      </c>
      <c r="C3621" s="45" t="s">
        <v>7847</v>
      </c>
      <c r="D3621" s="45" t="s">
        <v>7848</v>
      </c>
      <c r="E3621" s="45" t="s">
        <v>7862</v>
      </c>
      <c r="F3621" s="45" t="s">
        <v>3972</v>
      </c>
      <c r="G3621" s="237">
        <f t="shared" si="56"/>
        <v>0</v>
      </c>
    </row>
    <row r="3622" spans="1:7">
      <c r="A3622" s="45" t="s">
        <v>7865</v>
      </c>
      <c r="B3622" s="45" t="s">
        <v>7837</v>
      </c>
      <c r="C3622" s="45" t="s">
        <v>7863</v>
      </c>
      <c r="D3622" s="45" t="s">
        <v>7864</v>
      </c>
      <c r="E3622" s="45" t="s">
        <v>7866</v>
      </c>
      <c r="F3622" s="45" t="s">
        <v>584</v>
      </c>
      <c r="G3622" s="237">
        <f t="shared" si="56"/>
        <v>0</v>
      </c>
    </row>
    <row r="3623" spans="1:7">
      <c r="A3623" s="45" t="s">
        <v>7867</v>
      </c>
      <c r="B3623" s="45" t="s">
        <v>7837</v>
      </c>
      <c r="C3623" s="45" t="s">
        <v>7863</v>
      </c>
      <c r="D3623" s="45" t="s">
        <v>7864</v>
      </c>
      <c r="E3623" s="45" t="s">
        <v>7868</v>
      </c>
      <c r="F3623" s="45" t="s">
        <v>584</v>
      </c>
      <c r="G3623" s="237">
        <f t="shared" si="56"/>
        <v>0</v>
      </c>
    </row>
    <row r="3624" spans="1:7">
      <c r="A3624" s="45" t="s">
        <v>2014</v>
      </c>
      <c r="B3624" s="45" t="s">
        <v>7837</v>
      </c>
      <c r="C3624" s="45" t="s">
        <v>7863</v>
      </c>
      <c r="D3624" s="45" t="s">
        <v>7864</v>
      </c>
      <c r="E3624" s="45" t="s">
        <v>7869</v>
      </c>
      <c r="F3624" s="45" t="s">
        <v>627</v>
      </c>
      <c r="G3624" s="237">
        <f t="shared" si="56"/>
        <v>0</v>
      </c>
    </row>
    <row r="3625" spans="1:7">
      <c r="A3625" s="45" t="s">
        <v>7870</v>
      </c>
      <c r="B3625" s="45" t="s">
        <v>7837</v>
      </c>
      <c r="C3625" s="45" t="s">
        <v>7863</v>
      </c>
      <c r="D3625" s="45" t="s">
        <v>7864</v>
      </c>
      <c r="E3625" s="45" t="s">
        <v>7871</v>
      </c>
      <c r="F3625" s="45" t="s">
        <v>633</v>
      </c>
      <c r="G3625" s="237">
        <f t="shared" si="56"/>
        <v>0</v>
      </c>
    </row>
    <row r="3626" spans="1:7">
      <c r="A3626" s="45" t="s">
        <v>7874</v>
      </c>
      <c r="B3626" s="45" t="s">
        <v>7837</v>
      </c>
      <c r="C3626" s="45" t="s">
        <v>7872</v>
      </c>
      <c r="D3626" s="45" t="s">
        <v>7873</v>
      </c>
      <c r="E3626" s="45" t="s">
        <v>7875</v>
      </c>
      <c r="F3626" s="45" t="s">
        <v>584</v>
      </c>
      <c r="G3626" s="237">
        <f t="shared" si="56"/>
        <v>0</v>
      </c>
    </row>
    <row r="3627" spans="1:7">
      <c r="A3627" s="45" t="s">
        <v>7876</v>
      </c>
      <c r="B3627" s="45" t="s">
        <v>7837</v>
      </c>
      <c r="C3627" s="45" t="s">
        <v>7872</v>
      </c>
      <c r="D3627" s="45" t="s">
        <v>7873</v>
      </c>
      <c r="E3627" s="45" t="s">
        <v>7877</v>
      </c>
      <c r="F3627" s="45" t="s">
        <v>627</v>
      </c>
      <c r="G3627" s="237">
        <f t="shared" si="56"/>
        <v>0</v>
      </c>
    </row>
    <row r="3628" spans="1:7">
      <c r="A3628" s="45" t="s">
        <v>2745</v>
      </c>
      <c r="B3628" s="45" t="s">
        <v>7837</v>
      </c>
      <c r="C3628" s="45" t="s">
        <v>7872</v>
      </c>
      <c r="D3628" s="45" t="s">
        <v>7873</v>
      </c>
      <c r="E3628" s="45" t="s">
        <v>7878</v>
      </c>
      <c r="F3628" s="45" t="s">
        <v>633</v>
      </c>
      <c r="G3628" s="237">
        <f t="shared" si="56"/>
        <v>0</v>
      </c>
    </row>
    <row r="3629" spans="1:7">
      <c r="A3629" s="45" t="s">
        <v>7880</v>
      </c>
      <c r="B3629" s="45" t="s">
        <v>7837</v>
      </c>
      <c r="C3629" s="45" t="s">
        <v>1228</v>
      </c>
      <c r="D3629" s="45" t="s">
        <v>7879</v>
      </c>
      <c r="E3629" s="45" t="s">
        <v>7881</v>
      </c>
      <c r="F3629" s="45" t="s">
        <v>584</v>
      </c>
      <c r="G3629" s="237">
        <f t="shared" si="56"/>
        <v>0</v>
      </c>
    </row>
    <row r="3630" spans="1:7">
      <c r="A3630" s="45" t="s">
        <v>1239</v>
      </c>
      <c r="B3630" s="45" t="s">
        <v>7837</v>
      </c>
      <c r="C3630" s="45" t="s">
        <v>1228</v>
      </c>
      <c r="D3630" s="45" t="s">
        <v>7879</v>
      </c>
      <c r="E3630" s="45" t="s">
        <v>7882</v>
      </c>
      <c r="F3630" s="45" t="s">
        <v>633</v>
      </c>
      <c r="G3630" s="237">
        <f t="shared" si="56"/>
        <v>0</v>
      </c>
    </row>
    <row r="3631" spans="1:7">
      <c r="A3631" s="45" t="s">
        <v>7885</v>
      </c>
      <c r="B3631" s="45" t="s">
        <v>7837</v>
      </c>
      <c r="C3631" s="45" t="s">
        <v>7883</v>
      </c>
      <c r="D3631" s="45" t="s">
        <v>7884</v>
      </c>
      <c r="E3631" s="45" t="s">
        <v>7886</v>
      </c>
      <c r="F3631" s="45" t="s">
        <v>584</v>
      </c>
      <c r="G3631" s="237">
        <f t="shared" si="56"/>
        <v>0</v>
      </c>
    </row>
    <row r="3632" spans="1:7">
      <c r="A3632" s="45" t="s">
        <v>7887</v>
      </c>
      <c r="B3632" s="45" t="s">
        <v>7837</v>
      </c>
      <c r="C3632" s="45" t="s">
        <v>7883</v>
      </c>
      <c r="D3632" s="45" t="s">
        <v>7884</v>
      </c>
      <c r="E3632" s="45" t="s">
        <v>7888</v>
      </c>
      <c r="F3632" s="45" t="s">
        <v>584</v>
      </c>
      <c r="G3632" s="237">
        <f t="shared" si="56"/>
        <v>0</v>
      </c>
    </row>
    <row r="3633" spans="1:7">
      <c r="A3633" s="45" t="s">
        <v>7889</v>
      </c>
      <c r="B3633" s="45" t="s">
        <v>7837</v>
      </c>
      <c r="C3633" s="45" t="s">
        <v>7883</v>
      </c>
      <c r="D3633" s="45" t="s">
        <v>7884</v>
      </c>
      <c r="E3633" s="45" t="s">
        <v>7890</v>
      </c>
      <c r="F3633" s="45" t="s">
        <v>584</v>
      </c>
      <c r="G3633" s="237">
        <f t="shared" si="56"/>
        <v>0</v>
      </c>
    </row>
    <row r="3634" spans="1:7">
      <c r="A3634" s="45" t="s">
        <v>7891</v>
      </c>
      <c r="B3634" s="45" t="s">
        <v>7837</v>
      </c>
      <c r="C3634" s="45" t="s">
        <v>7883</v>
      </c>
      <c r="D3634" s="45" t="s">
        <v>7884</v>
      </c>
      <c r="E3634" s="45" t="s">
        <v>7892</v>
      </c>
      <c r="F3634" s="45" t="s">
        <v>584</v>
      </c>
      <c r="G3634" s="237">
        <f t="shared" si="56"/>
        <v>0</v>
      </c>
    </row>
    <row r="3635" spans="1:7">
      <c r="A3635" s="45" t="s">
        <v>7893</v>
      </c>
      <c r="B3635" s="45" t="s">
        <v>7837</v>
      </c>
      <c r="C3635" s="45" t="s">
        <v>7883</v>
      </c>
      <c r="D3635" s="45" t="s">
        <v>7884</v>
      </c>
      <c r="E3635" s="45" t="s">
        <v>7894</v>
      </c>
      <c r="F3635" s="45" t="s">
        <v>584</v>
      </c>
      <c r="G3635" s="237">
        <f t="shared" si="56"/>
        <v>0</v>
      </c>
    </row>
    <row r="3636" spans="1:7">
      <c r="A3636" s="45" t="s">
        <v>625</v>
      </c>
      <c r="B3636" s="45" t="s">
        <v>7837</v>
      </c>
      <c r="C3636" s="45" t="s">
        <v>7883</v>
      </c>
      <c r="D3636" s="45" t="s">
        <v>7884</v>
      </c>
      <c r="E3636" s="45" t="s">
        <v>7895</v>
      </c>
      <c r="F3636" s="45" t="s">
        <v>627</v>
      </c>
      <c r="G3636" s="237">
        <f t="shared" si="56"/>
        <v>0</v>
      </c>
    </row>
    <row r="3637" spans="1:7">
      <c r="A3637" s="45" t="s">
        <v>7896</v>
      </c>
      <c r="B3637" s="45" t="s">
        <v>7837</v>
      </c>
      <c r="C3637" s="45" t="s">
        <v>7883</v>
      </c>
      <c r="D3637" s="45" t="s">
        <v>7884</v>
      </c>
      <c r="E3637" s="45" t="s">
        <v>7897</v>
      </c>
      <c r="F3637" s="45" t="s">
        <v>633</v>
      </c>
      <c r="G3637" s="237">
        <f t="shared" si="56"/>
        <v>0</v>
      </c>
    </row>
    <row r="3638" spans="1:7">
      <c r="A3638" s="45" t="s">
        <v>7898</v>
      </c>
      <c r="B3638" s="45" t="s">
        <v>7837</v>
      </c>
      <c r="C3638" s="45" t="s">
        <v>7883</v>
      </c>
      <c r="D3638" s="45" t="s">
        <v>7884</v>
      </c>
      <c r="E3638" s="45" t="s">
        <v>7899</v>
      </c>
      <c r="F3638" s="45" t="s">
        <v>633</v>
      </c>
      <c r="G3638" s="237">
        <f t="shared" si="56"/>
        <v>0</v>
      </c>
    </row>
    <row r="3639" spans="1:7">
      <c r="A3639" s="45" t="s">
        <v>7900</v>
      </c>
      <c r="B3639" s="45" t="s">
        <v>7837</v>
      </c>
      <c r="C3639" s="45" t="s">
        <v>7883</v>
      </c>
      <c r="D3639" s="45" t="s">
        <v>7884</v>
      </c>
      <c r="E3639" s="45" t="s">
        <v>7901</v>
      </c>
      <c r="F3639" s="45" t="s">
        <v>633</v>
      </c>
      <c r="G3639" s="237">
        <f t="shared" si="56"/>
        <v>0</v>
      </c>
    </row>
    <row r="3640" spans="1:7">
      <c r="A3640" s="45" t="s">
        <v>5037</v>
      </c>
      <c r="B3640" s="45" t="s">
        <v>7837</v>
      </c>
      <c r="C3640" s="45" t="s">
        <v>7902</v>
      </c>
      <c r="D3640" s="45" t="s">
        <v>7903</v>
      </c>
      <c r="E3640" s="45" t="s">
        <v>7904</v>
      </c>
      <c r="F3640" s="45" t="s">
        <v>584</v>
      </c>
      <c r="G3640" s="237">
        <f t="shared" si="56"/>
        <v>0</v>
      </c>
    </row>
    <row r="3641" spans="1:7">
      <c r="A3641" s="45" t="s">
        <v>7905</v>
      </c>
      <c r="B3641" s="45" t="s">
        <v>7837</v>
      </c>
      <c r="C3641" s="45" t="s">
        <v>7902</v>
      </c>
      <c r="D3641" s="45" t="s">
        <v>7903</v>
      </c>
      <c r="E3641" s="45" t="s">
        <v>7906</v>
      </c>
      <c r="F3641" s="45" t="s">
        <v>584</v>
      </c>
      <c r="G3641" s="237">
        <f t="shared" si="56"/>
        <v>0</v>
      </c>
    </row>
    <row r="3642" spans="1:7">
      <c r="A3642" s="45" t="s">
        <v>7907</v>
      </c>
      <c r="B3642" s="45" t="s">
        <v>7837</v>
      </c>
      <c r="C3642" s="45" t="s">
        <v>7902</v>
      </c>
      <c r="D3642" s="45" t="s">
        <v>7903</v>
      </c>
      <c r="E3642" s="45" t="s">
        <v>7908</v>
      </c>
      <c r="F3642" s="45" t="s">
        <v>584</v>
      </c>
      <c r="G3642" s="237">
        <f t="shared" si="56"/>
        <v>0</v>
      </c>
    </row>
    <row r="3643" spans="1:7">
      <c r="A3643" s="45" t="s">
        <v>7909</v>
      </c>
      <c r="B3643" s="45" t="s">
        <v>7837</v>
      </c>
      <c r="C3643" s="45" t="s">
        <v>7902</v>
      </c>
      <c r="D3643" s="45" t="s">
        <v>7903</v>
      </c>
      <c r="E3643" s="45" t="s">
        <v>7910</v>
      </c>
      <c r="F3643" s="45" t="s">
        <v>584</v>
      </c>
      <c r="G3643" s="237">
        <f t="shared" si="56"/>
        <v>0</v>
      </c>
    </row>
    <row r="3644" spans="1:7">
      <c r="A3644" s="45" t="s">
        <v>7911</v>
      </c>
      <c r="B3644" s="45" t="s">
        <v>7837</v>
      </c>
      <c r="C3644" s="45" t="s">
        <v>7902</v>
      </c>
      <c r="D3644" s="45" t="s">
        <v>7903</v>
      </c>
      <c r="E3644" s="45" t="s">
        <v>7912</v>
      </c>
      <c r="F3644" s="45" t="s">
        <v>584</v>
      </c>
      <c r="G3644" s="237">
        <f t="shared" si="56"/>
        <v>0</v>
      </c>
    </row>
    <row r="3645" spans="1:7">
      <c r="A3645" s="45" t="s">
        <v>7913</v>
      </c>
      <c r="B3645" s="45" t="s">
        <v>7837</v>
      </c>
      <c r="C3645" s="45" t="s">
        <v>7902</v>
      </c>
      <c r="D3645" s="45" t="s">
        <v>7903</v>
      </c>
      <c r="E3645" s="45" t="s">
        <v>7914</v>
      </c>
      <c r="F3645" s="45" t="s">
        <v>584</v>
      </c>
      <c r="G3645" s="237">
        <f t="shared" si="56"/>
        <v>0</v>
      </c>
    </row>
    <row r="3646" spans="1:7">
      <c r="A3646" s="45" t="s">
        <v>1446</v>
      </c>
      <c r="B3646" s="45" t="s">
        <v>7837</v>
      </c>
      <c r="C3646" s="45" t="s">
        <v>7902</v>
      </c>
      <c r="D3646" s="45" t="s">
        <v>7903</v>
      </c>
      <c r="E3646" s="45" t="s">
        <v>7915</v>
      </c>
      <c r="F3646" s="45" t="s">
        <v>584</v>
      </c>
      <c r="G3646" s="237">
        <f t="shared" si="56"/>
        <v>0</v>
      </c>
    </row>
    <row r="3647" spans="1:7">
      <c r="A3647" s="45" t="s">
        <v>7916</v>
      </c>
      <c r="B3647" s="45" t="s">
        <v>7837</v>
      </c>
      <c r="C3647" s="45" t="s">
        <v>7902</v>
      </c>
      <c r="D3647" s="45" t="s">
        <v>7903</v>
      </c>
      <c r="E3647" s="45" t="s">
        <v>7917</v>
      </c>
      <c r="F3647" s="45" t="s">
        <v>584</v>
      </c>
      <c r="G3647" s="237">
        <f t="shared" si="56"/>
        <v>0</v>
      </c>
    </row>
    <row r="3648" spans="1:7">
      <c r="A3648" s="45" t="s">
        <v>7918</v>
      </c>
      <c r="B3648" s="45" t="s">
        <v>7837</v>
      </c>
      <c r="C3648" s="45" t="s">
        <v>7902</v>
      </c>
      <c r="D3648" s="45" t="s">
        <v>7903</v>
      </c>
      <c r="E3648" s="45" t="s">
        <v>7919</v>
      </c>
      <c r="F3648" s="45" t="s">
        <v>584</v>
      </c>
      <c r="G3648" s="237">
        <f t="shared" si="56"/>
        <v>0</v>
      </c>
    </row>
    <row r="3649" spans="1:7">
      <c r="A3649" s="45" t="s">
        <v>7920</v>
      </c>
      <c r="B3649" s="45" t="s">
        <v>7837</v>
      </c>
      <c r="C3649" s="45" t="s">
        <v>7902</v>
      </c>
      <c r="D3649" s="45" t="s">
        <v>7903</v>
      </c>
      <c r="E3649" s="45" t="s">
        <v>7921</v>
      </c>
      <c r="F3649" s="45" t="s">
        <v>584</v>
      </c>
      <c r="G3649" s="237">
        <f t="shared" si="56"/>
        <v>0</v>
      </c>
    </row>
    <row r="3650" spans="1:7">
      <c r="A3650" s="45" t="s">
        <v>7922</v>
      </c>
      <c r="B3650" s="45" t="s">
        <v>7837</v>
      </c>
      <c r="C3650" s="45" t="s">
        <v>7902</v>
      </c>
      <c r="D3650" s="45" t="s">
        <v>7903</v>
      </c>
      <c r="E3650" s="45" t="s">
        <v>7923</v>
      </c>
      <c r="F3650" s="45" t="s">
        <v>627</v>
      </c>
      <c r="G3650" s="237">
        <f t="shared" ref="G3650:G3713" si="57">IF(ISNA(MATCH(E3650,List04_oktmo_np_range,0)),0,1)</f>
        <v>0</v>
      </c>
    </row>
    <row r="3651" spans="1:7">
      <c r="A3651" s="45" t="s">
        <v>7924</v>
      </c>
      <c r="B3651" s="45" t="s">
        <v>7837</v>
      </c>
      <c r="C3651" s="45" t="s">
        <v>7902</v>
      </c>
      <c r="D3651" s="45" t="s">
        <v>7903</v>
      </c>
      <c r="E3651" s="45" t="s">
        <v>7925</v>
      </c>
      <c r="F3651" s="45" t="s">
        <v>630</v>
      </c>
      <c r="G3651" s="237">
        <f t="shared" si="57"/>
        <v>0</v>
      </c>
    </row>
    <row r="3652" spans="1:7">
      <c r="A3652" s="45" t="s">
        <v>7926</v>
      </c>
      <c r="B3652" s="45" t="s">
        <v>7837</v>
      </c>
      <c r="C3652" s="45" t="s">
        <v>7902</v>
      </c>
      <c r="D3652" s="45" t="s">
        <v>7903</v>
      </c>
      <c r="E3652" s="45" t="s">
        <v>7927</v>
      </c>
      <c r="F3652" s="45" t="s">
        <v>633</v>
      </c>
      <c r="G3652" s="237">
        <f t="shared" si="57"/>
        <v>0</v>
      </c>
    </row>
    <row r="3653" spans="1:7">
      <c r="A3653" s="45" t="s">
        <v>4528</v>
      </c>
      <c r="B3653" s="45" t="s">
        <v>7837</v>
      </c>
      <c r="C3653" s="45" t="s">
        <v>7902</v>
      </c>
      <c r="D3653" s="45" t="s">
        <v>7903</v>
      </c>
      <c r="E3653" s="45" t="s">
        <v>7928</v>
      </c>
      <c r="F3653" s="45" t="s">
        <v>633</v>
      </c>
      <c r="G3653" s="237">
        <f t="shared" si="57"/>
        <v>0</v>
      </c>
    </row>
    <row r="3654" spans="1:7">
      <c r="A3654" s="45" t="s">
        <v>7929</v>
      </c>
      <c r="B3654" s="45" t="s">
        <v>7837</v>
      </c>
      <c r="C3654" s="45" t="s">
        <v>7902</v>
      </c>
      <c r="D3654" s="45" t="s">
        <v>7903</v>
      </c>
      <c r="E3654" s="45" t="s">
        <v>7930</v>
      </c>
      <c r="F3654" s="45" t="s">
        <v>2392</v>
      </c>
      <c r="G3654" s="237">
        <f t="shared" si="57"/>
        <v>0</v>
      </c>
    </row>
    <row r="3655" spans="1:7">
      <c r="A3655" s="45" t="s">
        <v>7934</v>
      </c>
      <c r="B3655" s="45" t="s">
        <v>7931</v>
      </c>
      <c r="C3655" s="45" t="s">
        <v>7932</v>
      </c>
      <c r="D3655" s="45" t="s">
        <v>7933</v>
      </c>
      <c r="E3655" s="45" t="s">
        <v>7935</v>
      </c>
      <c r="F3655" s="45" t="s">
        <v>584</v>
      </c>
      <c r="G3655" s="237">
        <f t="shared" si="57"/>
        <v>0</v>
      </c>
    </row>
    <row r="3656" spans="1:7">
      <c r="A3656" s="45" t="s">
        <v>7936</v>
      </c>
      <c r="B3656" s="45" t="s">
        <v>7931</v>
      </c>
      <c r="C3656" s="45" t="s">
        <v>7932</v>
      </c>
      <c r="D3656" s="45" t="s">
        <v>7933</v>
      </c>
      <c r="E3656" s="45" t="s">
        <v>7937</v>
      </c>
      <c r="F3656" s="45" t="s">
        <v>584</v>
      </c>
      <c r="G3656" s="237">
        <f t="shared" si="57"/>
        <v>0</v>
      </c>
    </row>
    <row r="3657" spans="1:7">
      <c r="A3657" s="45" t="s">
        <v>7938</v>
      </c>
      <c r="B3657" s="45" t="s">
        <v>7931</v>
      </c>
      <c r="C3657" s="45" t="s">
        <v>7932</v>
      </c>
      <c r="D3657" s="45" t="s">
        <v>7933</v>
      </c>
      <c r="E3657" s="45" t="s">
        <v>7939</v>
      </c>
      <c r="F3657" s="45" t="s">
        <v>584</v>
      </c>
      <c r="G3657" s="237">
        <f t="shared" si="57"/>
        <v>0</v>
      </c>
    </row>
    <row r="3658" spans="1:7">
      <c r="A3658" s="45" t="s">
        <v>7940</v>
      </c>
      <c r="B3658" s="45" t="s">
        <v>7931</v>
      </c>
      <c r="C3658" s="45" t="s">
        <v>7932</v>
      </c>
      <c r="D3658" s="45" t="s">
        <v>7933</v>
      </c>
      <c r="E3658" s="45" t="s">
        <v>7941</v>
      </c>
      <c r="F3658" s="45" t="s">
        <v>584</v>
      </c>
      <c r="G3658" s="237">
        <f t="shared" si="57"/>
        <v>0</v>
      </c>
    </row>
    <row r="3659" spans="1:7">
      <c r="A3659" s="45" t="s">
        <v>7942</v>
      </c>
      <c r="B3659" s="45" t="s">
        <v>7931</v>
      </c>
      <c r="C3659" s="45" t="s">
        <v>7932</v>
      </c>
      <c r="D3659" s="45" t="s">
        <v>7933</v>
      </c>
      <c r="E3659" s="45" t="s">
        <v>7943</v>
      </c>
      <c r="F3659" s="45" t="s">
        <v>584</v>
      </c>
      <c r="G3659" s="237">
        <f t="shared" si="57"/>
        <v>0</v>
      </c>
    </row>
    <row r="3660" spans="1:7">
      <c r="A3660" s="45" t="s">
        <v>7944</v>
      </c>
      <c r="B3660" s="45" t="s">
        <v>7931</v>
      </c>
      <c r="C3660" s="45" t="s">
        <v>7932</v>
      </c>
      <c r="D3660" s="45" t="s">
        <v>7933</v>
      </c>
      <c r="E3660" s="45" t="s">
        <v>7945</v>
      </c>
      <c r="F3660" s="45" t="s">
        <v>584</v>
      </c>
      <c r="G3660" s="237">
        <f t="shared" si="57"/>
        <v>0</v>
      </c>
    </row>
    <row r="3661" spans="1:7">
      <c r="A3661" s="45" t="s">
        <v>7946</v>
      </c>
      <c r="B3661" s="45" t="s">
        <v>7931</v>
      </c>
      <c r="C3661" s="45" t="s">
        <v>7932</v>
      </c>
      <c r="D3661" s="45" t="s">
        <v>7933</v>
      </c>
      <c r="E3661" s="45" t="s">
        <v>7947</v>
      </c>
      <c r="F3661" s="45" t="s">
        <v>584</v>
      </c>
      <c r="G3661" s="237">
        <f t="shared" si="57"/>
        <v>0</v>
      </c>
    </row>
    <row r="3662" spans="1:7">
      <c r="A3662" s="45" t="s">
        <v>7948</v>
      </c>
      <c r="B3662" s="45" t="s">
        <v>7931</v>
      </c>
      <c r="C3662" s="45" t="s">
        <v>7932</v>
      </c>
      <c r="D3662" s="45" t="s">
        <v>7933</v>
      </c>
      <c r="E3662" s="45" t="s">
        <v>7949</v>
      </c>
      <c r="F3662" s="45" t="s">
        <v>584</v>
      </c>
      <c r="G3662" s="237">
        <f t="shared" si="57"/>
        <v>0</v>
      </c>
    </row>
    <row r="3663" spans="1:7">
      <c r="A3663" s="45" t="s">
        <v>7950</v>
      </c>
      <c r="B3663" s="45" t="s">
        <v>7931</v>
      </c>
      <c r="C3663" s="45" t="s">
        <v>7932</v>
      </c>
      <c r="D3663" s="45" t="s">
        <v>7933</v>
      </c>
      <c r="E3663" s="45" t="s">
        <v>7951</v>
      </c>
      <c r="F3663" s="45" t="s">
        <v>584</v>
      </c>
      <c r="G3663" s="237">
        <f t="shared" si="57"/>
        <v>0</v>
      </c>
    </row>
    <row r="3664" spans="1:7">
      <c r="A3664" s="45" t="s">
        <v>7952</v>
      </c>
      <c r="B3664" s="45" t="s">
        <v>7931</v>
      </c>
      <c r="C3664" s="45" t="s">
        <v>7932</v>
      </c>
      <c r="D3664" s="45" t="s">
        <v>7933</v>
      </c>
      <c r="E3664" s="45" t="s">
        <v>7953</v>
      </c>
      <c r="F3664" s="45" t="s">
        <v>584</v>
      </c>
      <c r="G3664" s="237">
        <f t="shared" si="57"/>
        <v>0</v>
      </c>
    </row>
    <row r="3665" spans="1:7">
      <c r="A3665" s="45" t="s">
        <v>4671</v>
      </c>
      <c r="B3665" s="45" t="s">
        <v>7931</v>
      </c>
      <c r="C3665" s="45" t="s">
        <v>7932</v>
      </c>
      <c r="D3665" s="45" t="s">
        <v>7933</v>
      </c>
      <c r="E3665" s="45" t="s">
        <v>7954</v>
      </c>
      <c r="F3665" s="45" t="s">
        <v>584</v>
      </c>
      <c r="G3665" s="237">
        <f t="shared" si="57"/>
        <v>0</v>
      </c>
    </row>
    <row r="3666" spans="1:7">
      <c r="A3666" s="45" t="s">
        <v>1509</v>
      </c>
      <c r="B3666" s="45" t="s">
        <v>7931</v>
      </c>
      <c r="C3666" s="45" t="s">
        <v>7932</v>
      </c>
      <c r="D3666" s="45" t="s">
        <v>7933</v>
      </c>
      <c r="E3666" s="45" t="s">
        <v>7955</v>
      </c>
      <c r="F3666" s="45" t="s">
        <v>584</v>
      </c>
      <c r="G3666" s="237">
        <f t="shared" si="57"/>
        <v>0</v>
      </c>
    </row>
    <row r="3667" spans="1:7">
      <c r="A3667" s="45" t="s">
        <v>7956</v>
      </c>
      <c r="B3667" s="45" t="s">
        <v>7931</v>
      </c>
      <c r="C3667" s="45" t="s">
        <v>7932</v>
      </c>
      <c r="D3667" s="45" t="s">
        <v>7933</v>
      </c>
      <c r="E3667" s="45" t="s">
        <v>7957</v>
      </c>
      <c r="F3667" s="45" t="s">
        <v>584</v>
      </c>
      <c r="G3667" s="237">
        <f t="shared" si="57"/>
        <v>0</v>
      </c>
    </row>
    <row r="3668" spans="1:7">
      <c r="A3668" s="45" t="s">
        <v>2828</v>
      </c>
      <c r="B3668" s="45" t="s">
        <v>7931</v>
      </c>
      <c r="C3668" s="45" t="s">
        <v>7932</v>
      </c>
      <c r="D3668" s="45" t="s">
        <v>7933</v>
      </c>
      <c r="E3668" s="45" t="s">
        <v>7958</v>
      </c>
      <c r="F3668" s="45" t="s">
        <v>584</v>
      </c>
      <c r="G3668" s="237">
        <f t="shared" si="57"/>
        <v>0</v>
      </c>
    </row>
    <row r="3669" spans="1:7">
      <c r="A3669" s="45" t="s">
        <v>4837</v>
      </c>
      <c r="B3669" s="45" t="s">
        <v>7931</v>
      </c>
      <c r="C3669" s="45" t="s">
        <v>7932</v>
      </c>
      <c r="D3669" s="45" t="s">
        <v>7933</v>
      </c>
      <c r="E3669" s="45" t="s">
        <v>7959</v>
      </c>
      <c r="F3669" s="45" t="s">
        <v>584</v>
      </c>
      <c r="G3669" s="237">
        <f t="shared" si="57"/>
        <v>0</v>
      </c>
    </row>
    <row r="3670" spans="1:7">
      <c r="A3670" s="45" t="s">
        <v>7960</v>
      </c>
      <c r="B3670" s="45" t="s">
        <v>7931</v>
      </c>
      <c r="C3670" s="45" t="s">
        <v>7932</v>
      </c>
      <c r="D3670" s="45" t="s">
        <v>7933</v>
      </c>
      <c r="E3670" s="45" t="s">
        <v>7961</v>
      </c>
      <c r="F3670" s="45" t="s">
        <v>2549</v>
      </c>
      <c r="G3670" s="237">
        <f t="shared" si="57"/>
        <v>0</v>
      </c>
    </row>
    <row r="3671" spans="1:7">
      <c r="A3671" s="45" t="s">
        <v>7962</v>
      </c>
      <c r="B3671" s="45" t="s">
        <v>7931</v>
      </c>
      <c r="C3671" s="45" t="s">
        <v>7932</v>
      </c>
      <c r="D3671" s="45" t="s">
        <v>7933</v>
      </c>
      <c r="E3671" s="45" t="s">
        <v>7963</v>
      </c>
      <c r="F3671" s="45" t="s">
        <v>2549</v>
      </c>
      <c r="G3671" s="237">
        <f t="shared" si="57"/>
        <v>0</v>
      </c>
    </row>
    <row r="3672" spans="1:7">
      <c r="A3672" s="45" t="s">
        <v>7964</v>
      </c>
      <c r="B3672" s="45" t="s">
        <v>7931</v>
      </c>
      <c r="C3672" s="45" t="s">
        <v>7932</v>
      </c>
      <c r="D3672" s="45" t="s">
        <v>7933</v>
      </c>
      <c r="E3672" s="45" t="s">
        <v>7965</v>
      </c>
      <c r="F3672" s="45" t="s">
        <v>633</v>
      </c>
      <c r="G3672" s="237">
        <f t="shared" si="57"/>
        <v>0</v>
      </c>
    </row>
    <row r="3673" spans="1:7">
      <c r="A3673" s="45" t="s">
        <v>7966</v>
      </c>
      <c r="B3673" s="45" t="s">
        <v>7931</v>
      </c>
      <c r="C3673" s="45" t="s">
        <v>7932</v>
      </c>
      <c r="D3673" s="45" t="s">
        <v>7933</v>
      </c>
      <c r="E3673" s="45" t="s">
        <v>7967</v>
      </c>
      <c r="F3673" s="45" t="s">
        <v>633</v>
      </c>
      <c r="G3673" s="237">
        <f t="shared" si="57"/>
        <v>0</v>
      </c>
    </row>
    <row r="3674" spans="1:7">
      <c r="A3674" s="45" t="s">
        <v>7970</v>
      </c>
      <c r="B3674" s="45" t="s">
        <v>7931</v>
      </c>
      <c r="C3674" s="45" t="s">
        <v>7968</v>
      </c>
      <c r="D3674" s="45" t="s">
        <v>7969</v>
      </c>
      <c r="E3674" s="45" t="s">
        <v>7971</v>
      </c>
      <c r="F3674" s="45" t="s">
        <v>584</v>
      </c>
      <c r="G3674" s="237">
        <f t="shared" si="57"/>
        <v>0</v>
      </c>
    </row>
    <row r="3675" spans="1:7">
      <c r="A3675" s="45" t="s">
        <v>4827</v>
      </c>
      <c r="B3675" s="45" t="s">
        <v>7931</v>
      </c>
      <c r="C3675" s="45" t="s">
        <v>7968</v>
      </c>
      <c r="D3675" s="45" t="s">
        <v>7969</v>
      </c>
      <c r="E3675" s="45" t="s">
        <v>7972</v>
      </c>
      <c r="F3675" s="45" t="s">
        <v>584</v>
      </c>
      <c r="G3675" s="237">
        <f t="shared" si="57"/>
        <v>0</v>
      </c>
    </row>
    <row r="3676" spans="1:7">
      <c r="A3676" s="45" t="s">
        <v>7973</v>
      </c>
      <c r="B3676" s="45" t="s">
        <v>7931</v>
      </c>
      <c r="C3676" s="45" t="s">
        <v>7968</v>
      </c>
      <c r="D3676" s="45" t="s">
        <v>7969</v>
      </c>
      <c r="E3676" s="45" t="s">
        <v>7974</v>
      </c>
      <c r="F3676" s="45" t="s">
        <v>584</v>
      </c>
      <c r="G3676" s="237">
        <f t="shared" si="57"/>
        <v>0</v>
      </c>
    </row>
    <row r="3677" spans="1:7">
      <c r="A3677" s="45" t="s">
        <v>2306</v>
      </c>
      <c r="B3677" s="45" t="s">
        <v>7931</v>
      </c>
      <c r="C3677" s="45" t="s">
        <v>7968</v>
      </c>
      <c r="D3677" s="45" t="s">
        <v>7969</v>
      </c>
      <c r="E3677" s="45" t="s">
        <v>7975</v>
      </c>
      <c r="F3677" s="45" t="s">
        <v>584</v>
      </c>
      <c r="G3677" s="237">
        <f t="shared" si="57"/>
        <v>0</v>
      </c>
    </row>
    <row r="3678" spans="1:7">
      <c r="A3678" s="45" t="s">
        <v>7976</v>
      </c>
      <c r="B3678" s="45" t="s">
        <v>7931</v>
      </c>
      <c r="C3678" s="45" t="s">
        <v>7968</v>
      </c>
      <c r="D3678" s="45" t="s">
        <v>7969</v>
      </c>
      <c r="E3678" s="45" t="s">
        <v>7977</v>
      </c>
      <c r="F3678" s="45" t="s">
        <v>584</v>
      </c>
      <c r="G3678" s="237">
        <f t="shared" si="57"/>
        <v>0</v>
      </c>
    </row>
    <row r="3679" spans="1:7">
      <c r="A3679" s="45" t="s">
        <v>7978</v>
      </c>
      <c r="B3679" s="45" t="s">
        <v>7931</v>
      </c>
      <c r="C3679" s="45" t="s">
        <v>7968</v>
      </c>
      <c r="D3679" s="45" t="s">
        <v>7969</v>
      </c>
      <c r="E3679" s="45" t="s">
        <v>7979</v>
      </c>
      <c r="F3679" s="45" t="s">
        <v>584</v>
      </c>
      <c r="G3679" s="237">
        <f t="shared" si="57"/>
        <v>0</v>
      </c>
    </row>
    <row r="3680" spans="1:7">
      <c r="A3680" s="45" t="s">
        <v>7980</v>
      </c>
      <c r="B3680" s="45" t="s">
        <v>7931</v>
      </c>
      <c r="C3680" s="45" t="s">
        <v>7968</v>
      </c>
      <c r="D3680" s="45" t="s">
        <v>7969</v>
      </c>
      <c r="E3680" s="45" t="s">
        <v>7981</v>
      </c>
      <c r="F3680" s="45" t="s">
        <v>584</v>
      </c>
      <c r="G3680" s="237">
        <f t="shared" si="57"/>
        <v>0</v>
      </c>
    </row>
    <row r="3681" spans="1:7">
      <c r="A3681" s="45" t="s">
        <v>7982</v>
      </c>
      <c r="B3681" s="45" t="s">
        <v>7931</v>
      </c>
      <c r="C3681" s="45" t="s">
        <v>7968</v>
      </c>
      <c r="D3681" s="45" t="s">
        <v>7969</v>
      </c>
      <c r="E3681" s="45" t="s">
        <v>7983</v>
      </c>
      <c r="F3681" s="45" t="s">
        <v>584</v>
      </c>
      <c r="G3681" s="237">
        <f t="shared" si="57"/>
        <v>0</v>
      </c>
    </row>
    <row r="3682" spans="1:7">
      <c r="A3682" s="45" t="s">
        <v>7984</v>
      </c>
      <c r="B3682" s="45" t="s">
        <v>7931</v>
      </c>
      <c r="C3682" s="45" t="s">
        <v>7968</v>
      </c>
      <c r="D3682" s="45" t="s">
        <v>7969</v>
      </c>
      <c r="E3682" s="45" t="s">
        <v>7985</v>
      </c>
      <c r="F3682" s="45" t="s">
        <v>584</v>
      </c>
      <c r="G3682" s="237">
        <f t="shared" si="57"/>
        <v>0</v>
      </c>
    </row>
    <row r="3683" spans="1:7">
      <c r="A3683" s="45" t="s">
        <v>7986</v>
      </c>
      <c r="B3683" s="45" t="s">
        <v>7931</v>
      </c>
      <c r="C3683" s="45" t="s">
        <v>7968</v>
      </c>
      <c r="D3683" s="45" t="s">
        <v>7969</v>
      </c>
      <c r="E3683" s="45" t="s">
        <v>7987</v>
      </c>
      <c r="F3683" s="45" t="s">
        <v>584</v>
      </c>
      <c r="G3683" s="237">
        <f t="shared" si="57"/>
        <v>0</v>
      </c>
    </row>
    <row r="3684" spans="1:7">
      <c r="A3684" s="45" t="s">
        <v>5174</v>
      </c>
      <c r="B3684" s="45" t="s">
        <v>7931</v>
      </c>
      <c r="C3684" s="45" t="s">
        <v>7968</v>
      </c>
      <c r="D3684" s="45" t="s">
        <v>7969</v>
      </c>
      <c r="E3684" s="45" t="s">
        <v>7988</v>
      </c>
      <c r="F3684" s="45" t="s">
        <v>584</v>
      </c>
      <c r="G3684" s="237">
        <f t="shared" si="57"/>
        <v>0</v>
      </c>
    </row>
    <row r="3685" spans="1:7">
      <c r="A3685" s="45" t="s">
        <v>7989</v>
      </c>
      <c r="B3685" s="45" t="s">
        <v>7931</v>
      </c>
      <c r="C3685" s="45" t="s">
        <v>7968</v>
      </c>
      <c r="D3685" s="45" t="s">
        <v>7969</v>
      </c>
      <c r="E3685" s="45" t="s">
        <v>7990</v>
      </c>
      <c r="F3685" s="45" t="s">
        <v>584</v>
      </c>
      <c r="G3685" s="237">
        <f t="shared" si="57"/>
        <v>0</v>
      </c>
    </row>
    <row r="3686" spans="1:7">
      <c r="A3686" s="45" t="s">
        <v>7991</v>
      </c>
      <c r="B3686" s="45" t="s">
        <v>7931</v>
      </c>
      <c r="C3686" s="45" t="s">
        <v>7968</v>
      </c>
      <c r="D3686" s="45" t="s">
        <v>7969</v>
      </c>
      <c r="E3686" s="45" t="s">
        <v>7992</v>
      </c>
      <c r="F3686" s="45" t="s">
        <v>584</v>
      </c>
      <c r="G3686" s="237">
        <f t="shared" si="57"/>
        <v>0</v>
      </c>
    </row>
    <row r="3687" spans="1:7">
      <c r="A3687" s="45" t="s">
        <v>7993</v>
      </c>
      <c r="B3687" s="45" t="s">
        <v>7931</v>
      </c>
      <c r="C3687" s="45" t="s">
        <v>7968</v>
      </c>
      <c r="D3687" s="45" t="s">
        <v>7969</v>
      </c>
      <c r="E3687" s="45" t="s">
        <v>7994</v>
      </c>
      <c r="F3687" s="45" t="s">
        <v>584</v>
      </c>
      <c r="G3687" s="237">
        <f t="shared" si="57"/>
        <v>0</v>
      </c>
    </row>
    <row r="3688" spans="1:7">
      <c r="A3688" s="45" t="s">
        <v>7995</v>
      </c>
      <c r="B3688" s="45" t="s">
        <v>7931</v>
      </c>
      <c r="C3688" s="45" t="s">
        <v>7968</v>
      </c>
      <c r="D3688" s="45" t="s">
        <v>7969</v>
      </c>
      <c r="E3688" s="45" t="s">
        <v>7996</v>
      </c>
      <c r="F3688" s="45" t="s">
        <v>584</v>
      </c>
      <c r="G3688" s="237">
        <f t="shared" si="57"/>
        <v>0</v>
      </c>
    </row>
    <row r="3689" spans="1:7">
      <c r="A3689" s="45" t="s">
        <v>7997</v>
      </c>
      <c r="B3689" s="45" t="s">
        <v>7931</v>
      </c>
      <c r="C3689" s="45" t="s">
        <v>7968</v>
      </c>
      <c r="D3689" s="45" t="s">
        <v>7969</v>
      </c>
      <c r="E3689" s="45" t="s">
        <v>7998</v>
      </c>
      <c r="F3689" s="45" t="s">
        <v>584</v>
      </c>
      <c r="G3689" s="237">
        <f t="shared" si="57"/>
        <v>0</v>
      </c>
    </row>
    <row r="3690" spans="1:7">
      <c r="A3690" s="45" t="s">
        <v>5644</v>
      </c>
      <c r="B3690" s="45" t="s">
        <v>7931</v>
      </c>
      <c r="C3690" s="45" t="s">
        <v>7968</v>
      </c>
      <c r="D3690" s="45" t="s">
        <v>7969</v>
      </c>
      <c r="E3690" s="45" t="s">
        <v>7999</v>
      </c>
      <c r="F3690" s="45" t="s">
        <v>584</v>
      </c>
      <c r="G3690" s="237">
        <f t="shared" si="57"/>
        <v>0</v>
      </c>
    </row>
    <row r="3691" spans="1:7">
      <c r="A3691" s="45" t="s">
        <v>8000</v>
      </c>
      <c r="B3691" s="45" t="s">
        <v>7931</v>
      </c>
      <c r="C3691" s="45" t="s">
        <v>7968</v>
      </c>
      <c r="D3691" s="45" t="s">
        <v>7969</v>
      </c>
      <c r="E3691" s="45" t="s">
        <v>8001</v>
      </c>
      <c r="F3691" s="45" t="s">
        <v>584</v>
      </c>
      <c r="G3691" s="237">
        <f t="shared" si="57"/>
        <v>0</v>
      </c>
    </row>
    <row r="3692" spans="1:7">
      <c r="A3692" s="45" t="s">
        <v>8002</v>
      </c>
      <c r="B3692" s="45" t="s">
        <v>7931</v>
      </c>
      <c r="C3692" s="45" t="s">
        <v>7968</v>
      </c>
      <c r="D3692" s="45" t="s">
        <v>7969</v>
      </c>
      <c r="E3692" s="45" t="s">
        <v>8003</v>
      </c>
      <c r="F3692" s="45" t="s">
        <v>584</v>
      </c>
      <c r="G3692" s="237">
        <f t="shared" si="57"/>
        <v>0</v>
      </c>
    </row>
    <row r="3693" spans="1:7">
      <c r="A3693" s="45" t="s">
        <v>8004</v>
      </c>
      <c r="B3693" s="45" t="s">
        <v>7931</v>
      </c>
      <c r="C3693" s="45" t="s">
        <v>7968</v>
      </c>
      <c r="D3693" s="45" t="s">
        <v>7969</v>
      </c>
      <c r="E3693" s="45" t="s">
        <v>8005</v>
      </c>
      <c r="F3693" s="45" t="s">
        <v>584</v>
      </c>
      <c r="G3693" s="237">
        <f t="shared" si="57"/>
        <v>0</v>
      </c>
    </row>
    <row r="3694" spans="1:7">
      <c r="A3694" s="45" t="s">
        <v>8006</v>
      </c>
      <c r="B3694" s="45" t="s">
        <v>7931</v>
      </c>
      <c r="C3694" s="45" t="s">
        <v>7968</v>
      </c>
      <c r="D3694" s="45" t="s">
        <v>7969</v>
      </c>
      <c r="E3694" s="45" t="s">
        <v>8007</v>
      </c>
      <c r="F3694" s="45" t="s">
        <v>584</v>
      </c>
      <c r="G3694" s="237">
        <f t="shared" si="57"/>
        <v>0</v>
      </c>
    </row>
    <row r="3695" spans="1:7">
      <c r="A3695" s="45" t="s">
        <v>8008</v>
      </c>
      <c r="B3695" s="45" t="s">
        <v>7931</v>
      </c>
      <c r="C3695" s="45" t="s">
        <v>7968</v>
      </c>
      <c r="D3695" s="45" t="s">
        <v>7969</v>
      </c>
      <c r="E3695" s="45" t="s">
        <v>8009</v>
      </c>
      <c r="F3695" s="45" t="s">
        <v>584</v>
      </c>
      <c r="G3695" s="237">
        <f t="shared" si="57"/>
        <v>0</v>
      </c>
    </row>
    <row r="3696" spans="1:7">
      <c r="A3696" s="45" t="s">
        <v>8010</v>
      </c>
      <c r="B3696" s="45" t="s">
        <v>7931</v>
      </c>
      <c r="C3696" s="45" t="s">
        <v>7968</v>
      </c>
      <c r="D3696" s="45" t="s">
        <v>7969</v>
      </c>
      <c r="E3696" s="45" t="s">
        <v>8011</v>
      </c>
      <c r="F3696" s="45" t="s">
        <v>584</v>
      </c>
      <c r="G3696" s="237">
        <f t="shared" si="57"/>
        <v>0</v>
      </c>
    </row>
    <row r="3697" spans="1:7">
      <c r="A3697" s="45" t="s">
        <v>8012</v>
      </c>
      <c r="B3697" s="45" t="s">
        <v>7931</v>
      </c>
      <c r="C3697" s="45" t="s">
        <v>7968</v>
      </c>
      <c r="D3697" s="45" t="s">
        <v>7969</v>
      </c>
      <c r="E3697" s="45" t="s">
        <v>8013</v>
      </c>
      <c r="F3697" s="45" t="s">
        <v>3972</v>
      </c>
      <c r="G3697" s="237">
        <f t="shared" si="57"/>
        <v>0</v>
      </c>
    </row>
    <row r="3698" spans="1:7">
      <c r="A3698" s="45" t="s">
        <v>8014</v>
      </c>
      <c r="B3698" s="45" t="s">
        <v>7931</v>
      </c>
      <c r="C3698" s="45" t="s">
        <v>7968</v>
      </c>
      <c r="D3698" s="45" t="s">
        <v>7969</v>
      </c>
      <c r="E3698" s="45" t="s">
        <v>8015</v>
      </c>
      <c r="F3698" s="45" t="s">
        <v>627</v>
      </c>
      <c r="G3698" s="237">
        <f t="shared" si="57"/>
        <v>0</v>
      </c>
    </row>
    <row r="3699" spans="1:7">
      <c r="A3699" s="45" t="s">
        <v>8016</v>
      </c>
      <c r="B3699" s="45" t="s">
        <v>7931</v>
      </c>
      <c r="C3699" s="45" t="s">
        <v>7968</v>
      </c>
      <c r="D3699" s="45" t="s">
        <v>7969</v>
      </c>
      <c r="E3699" s="45" t="s">
        <v>8017</v>
      </c>
      <c r="F3699" s="45" t="s">
        <v>627</v>
      </c>
      <c r="G3699" s="237">
        <f t="shared" si="57"/>
        <v>0</v>
      </c>
    </row>
    <row r="3700" spans="1:7">
      <c r="A3700" s="45" t="s">
        <v>8018</v>
      </c>
      <c r="B3700" s="45" t="s">
        <v>7931</v>
      </c>
      <c r="C3700" s="45" t="s">
        <v>7968</v>
      </c>
      <c r="D3700" s="45" t="s">
        <v>7969</v>
      </c>
      <c r="E3700" s="45" t="s">
        <v>8019</v>
      </c>
      <c r="F3700" s="45" t="s">
        <v>627</v>
      </c>
      <c r="G3700" s="237">
        <f t="shared" si="57"/>
        <v>0</v>
      </c>
    </row>
    <row r="3701" spans="1:7">
      <c r="A3701" s="45" t="s">
        <v>8020</v>
      </c>
      <c r="B3701" s="45" t="s">
        <v>7931</v>
      </c>
      <c r="C3701" s="45" t="s">
        <v>7968</v>
      </c>
      <c r="D3701" s="45" t="s">
        <v>7969</v>
      </c>
      <c r="E3701" s="45" t="s">
        <v>8021</v>
      </c>
      <c r="F3701" s="45" t="s">
        <v>627</v>
      </c>
      <c r="G3701" s="237">
        <f t="shared" si="57"/>
        <v>0</v>
      </c>
    </row>
    <row r="3702" spans="1:7">
      <c r="A3702" s="45" t="s">
        <v>8022</v>
      </c>
      <c r="B3702" s="45" t="s">
        <v>7931</v>
      </c>
      <c r="C3702" s="45" t="s">
        <v>7968</v>
      </c>
      <c r="D3702" s="45" t="s">
        <v>7969</v>
      </c>
      <c r="E3702" s="45" t="s">
        <v>8023</v>
      </c>
      <c r="F3702" s="45" t="s">
        <v>627</v>
      </c>
      <c r="G3702" s="237">
        <f t="shared" si="57"/>
        <v>0</v>
      </c>
    </row>
    <row r="3703" spans="1:7">
      <c r="A3703" s="45" t="s">
        <v>8024</v>
      </c>
      <c r="B3703" s="45" t="s">
        <v>7931</v>
      </c>
      <c r="C3703" s="45" t="s">
        <v>7968</v>
      </c>
      <c r="D3703" s="45" t="s">
        <v>7969</v>
      </c>
      <c r="E3703" s="45" t="s">
        <v>8025</v>
      </c>
      <c r="F3703" s="45" t="s">
        <v>633</v>
      </c>
      <c r="G3703" s="237">
        <f t="shared" si="57"/>
        <v>0</v>
      </c>
    </row>
    <row r="3704" spans="1:7">
      <c r="A3704" s="45" t="s">
        <v>8026</v>
      </c>
      <c r="B3704" s="45" t="s">
        <v>7931</v>
      </c>
      <c r="C3704" s="45" t="s">
        <v>7968</v>
      </c>
      <c r="D3704" s="45" t="s">
        <v>7969</v>
      </c>
      <c r="E3704" s="45" t="s">
        <v>8027</v>
      </c>
      <c r="F3704" s="45" t="s">
        <v>633</v>
      </c>
      <c r="G3704" s="237">
        <f t="shared" si="57"/>
        <v>0</v>
      </c>
    </row>
    <row r="3705" spans="1:7">
      <c r="A3705" s="45" t="s">
        <v>8028</v>
      </c>
      <c r="B3705" s="45" t="s">
        <v>7931</v>
      </c>
      <c r="C3705" s="45" t="s">
        <v>7968</v>
      </c>
      <c r="D3705" s="45" t="s">
        <v>7969</v>
      </c>
      <c r="E3705" s="45" t="s">
        <v>8029</v>
      </c>
      <c r="F3705" s="45" t="s">
        <v>633</v>
      </c>
      <c r="G3705" s="237">
        <f t="shared" si="57"/>
        <v>0</v>
      </c>
    </row>
    <row r="3706" spans="1:7">
      <c r="A3706" s="45" t="s">
        <v>8031</v>
      </c>
      <c r="B3706" s="45" t="s">
        <v>7931</v>
      </c>
      <c r="C3706" s="45" t="s">
        <v>6724</v>
      </c>
      <c r="D3706" s="45" t="s">
        <v>8030</v>
      </c>
      <c r="E3706" s="45" t="s">
        <v>8032</v>
      </c>
      <c r="F3706" s="45" t="s">
        <v>584</v>
      </c>
      <c r="G3706" s="237">
        <f t="shared" si="57"/>
        <v>0</v>
      </c>
    </row>
    <row r="3707" spans="1:7">
      <c r="A3707" s="45" t="s">
        <v>8033</v>
      </c>
      <c r="B3707" s="45" t="s">
        <v>7931</v>
      </c>
      <c r="C3707" s="45" t="s">
        <v>6724</v>
      </c>
      <c r="D3707" s="45" t="s">
        <v>8030</v>
      </c>
      <c r="E3707" s="45" t="s">
        <v>8034</v>
      </c>
      <c r="F3707" s="45" t="s">
        <v>584</v>
      </c>
      <c r="G3707" s="237">
        <f t="shared" si="57"/>
        <v>0</v>
      </c>
    </row>
    <row r="3708" spans="1:7">
      <c r="A3708" s="45" t="s">
        <v>8035</v>
      </c>
      <c r="B3708" s="45" t="s">
        <v>7931</v>
      </c>
      <c r="C3708" s="45" t="s">
        <v>6724</v>
      </c>
      <c r="D3708" s="45" t="s">
        <v>8030</v>
      </c>
      <c r="E3708" s="45" t="s">
        <v>8036</v>
      </c>
      <c r="F3708" s="45" t="s">
        <v>584</v>
      </c>
      <c r="G3708" s="237">
        <f t="shared" si="57"/>
        <v>0</v>
      </c>
    </row>
    <row r="3709" spans="1:7">
      <c r="A3709" s="45" t="s">
        <v>855</v>
      </c>
      <c r="B3709" s="45" t="s">
        <v>7931</v>
      </c>
      <c r="C3709" s="45" t="s">
        <v>6724</v>
      </c>
      <c r="D3709" s="45" t="s">
        <v>8030</v>
      </c>
      <c r="E3709" s="45" t="s">
        <v>8037</v>
      </c>
      <c r="F3709" s="45" t="s">
        <v>584</v>
      </c>
      <c r="G3709" s="237">
        <f t="shared" si="57"/>
        <v>0</v>
      </c>
    </row>
    <row r="3710" spans="1:7">
      <c r="A3710" s="45" t="s">
        <v>8038</v>
      </c>
      <c r="B3710" s="45" t="s">
        <v>7931</v>
      </c>
      <c r="C3710" s="45" t="s">
        <v>6724</v>
      </c>
      <c r="D3710" s="45" t="s">
        <v>8030</v>
      </c>
      <c r="E3710" s="45" t="s">
        <v>8039</v>
      </c>
      <c r="F3710" s="45" t="s">
        <v>584</v>
      </c>
      <c r="G3710" s="237">
        <f t="shared" si="57"/>
        <v>0</v>
      </c>
    </row>
    <row r="3711" spans="1:7">
      <c r="A3711" s="45" t="s">
        <v>8040</v>
      </c>
      <c r="B3711" s="45" t="s">
        <v>7931</v>
      </c>
      <c r="C3711" s="45" t="s">
        <v>6724</v>
      </c>
      <c r="D3711" s="45" t="s">
        <v>8030</v>
      </c>
      <c r="E3711" s="45" t="s">
        <v>8041</v>
      </c>
      <c r="F3711" s="45" t="s">
        <v>584</v>
      </c>
      <c r="G3711" s="237">
        <f t="shared" si="57"/>
        <v>0</v>
      </c>
    </row>
    <row r="3712" spans="1:7">
      <c r="A3712" s="45" t="s">
        <v>8042</v>
      </c>
      <c r="B3712" s="45" t="s">
        <v>7931</v>
      </c>
      <c r="C3712" s="45" t="s">
        <v>6724</v>
      </c>
      <c r="D3712" s="45" t="s">
        <v>8030</v>
      </c>
      <c r="E3712" s="45" t="s">
        <v>8043</v>
      </c>
      <c r="F3712" s="45" t="s">
        <v>584</v>
      </c>
      <c r="G3712" s="237">
        <f t="shared" si="57"/>
        <v>0</v>
      </c>
    </row>
    <row r="3713" spans="1:7">
      <c r="A3713" s="45" t="s">
        <v>3343</v>
      </c>
      <c r="B3713" s="45" t="s">
        <v>7931</v>
      </c>
      <c r="C3713" s="45" t="s">
        <v>6724</v>
      </c>
      <c r="D3713" s="45" t="s">
        <v>8030</v>
      </c>
      <c r="E3713" s="45" t="s">
        <v>8044</v>
      </c>
      <c r="F3713" s="45" t="s">
        <v>584</v>
      </c>
      <c r="G3713" s="237">
        <f t="shared" si="57"/>
        <v>0</v>
      </c>
    </row>
    <row r="3714" spans="1:7">
      <c r="A3714" s="45" t="s">
        <v>4726</v>
      </c>
      <c r="B3714" s="45" t="s">
        <v>7931</v>
      </c>
      <c r="C3714" s="45" t="s">
        <v>6724</v>
      </c>
      <c r="D3714" s="45" t="s">
        <v>8030</v>
      </c>
      <c r="E3714" s="45" t="s">
        <v>8045</v>
      </c>
      <c r="F3714" s="45" t="s">
        <v>584</v>
      </c>
      <c r="G3714" s="237">
        <f t="shared" ref="G3714:G3777" si="58">IF(ISNA(MATCH(E3714,List04_oktmo_np_range,0)),0,1)</f>
        <v>0</v>
      </c>
    </row>
    <row r="3715" spans="1:7">
      <c r="A3715" s="45" t="s">
        <v>7980</v>
      </c>
      <c r="B3715" s="45" t="s">
        <v>7931</v>
      </c>
      <c r="C3715" s="45" t="s">
        <v>6724</v>
      </c>
      <c r="D3715" s="45" t="s">
        <v>8030</v>
      </c>
      <c r="E3715" s="45" t="s">
        <v>8046</v>
      </c>
      <c r="F3715" s="45" t="s">
        <v>584</v>
      </c>
      <c r="G3715" s="237">
        <f t="shared" si="58"/>
        <v>0</v>
      </c>
    </row>
    <row r="3716" spans="1:7">
      <c r="A3716" s="45" t="s">
        <v>8047</v>
      </c>
      <c r="B3716" s="45" t="s">
        <v>7931</v>
      </c>
      <c r="C3716" s="45" t="s">
        <v>6724</v>
      </c>
      <c r="D3716" s="45" t="s">
        <v>8030</v>
      </c>
      <c r="E3716" s="45" t="s">
        <v>8048</v>
      </c>
      <c r="F3716" s="45" t="s">
        <v>584</v>
      </c>
      <c r="G3716" s="237">
        <f t="shared" si="58"/>
        <v>0</v>
      </c>
    </row>
    <row r="3717" spans="1:7">
      <c r="A3717" s="45" t="s">
        <v>8049</v>
      </c>
      <c r="B3717" s="45" t="s">
        <v>7931</v>
      </c>
      <c r="C3717" s="45" t="s">
        <v>6724</v>
      </c>
      <c r="D3717" s="45" t="s">
        <v>8030</v>
      </c>
      <c r="E3717" s="45" t="s">
        <v>8050</v>
      </c>
      <c r="F3717" s="45" t="s">
        <v>584</v>
      </c>
      <c r="G3717" s="237">
        <f t="shared" si="58"/>
        <v>0</v>
      </c>
    </row>
    <row r="3718" spans="1:7">
      <c r="A3718" s="45" t="s">
        <v>8051</v>
      </c>
      <c r="B3718" s="45" t="s">
        <v>7931</v>
      </c>
      <c r="C3718" s="45" t="s">
        <v>6724</v>
      </c>
      <c r="D3718" s="45" t="s">
        <v>8030</v>
      </c>
      <c r="E3718" s="45" t="s">
        <v>8052</v>
      </c>
      <c r="F3718" s="45" t="s">
        <v>584</v>
      </c>
      <c r="G3718" s="237">
        <f t="shared" si="58"/>
        <v>0</v>
      </c>
    </row>
    <row r="3719" spans="1:7">
      <c r="A3719" s="45" t="s">
        <v>8053</v>
      </c>
      <c r="B3719" s="45" t="s">
        <v>7931</v>
      </c>
      <c r="C3719" s="45" t="s">
        <v>6724</v>
      </c>
      <c r="D3719" s="45" t="s">
        <v>8030</v>
      </c>
      <c r="E3719" s="45" t="s">
        <v>8054</v>
      </c>
      <c r="F3719" s="45" t="s">
        <v>584</v>
      </c>
      <c r="G3719" s="237">
        <f t="shared" si="58"/>
        <v>0</v>
      </c>
    </row>
    <row r="3720" spans="1:7">
      <c r="A3720" s="45" t="s">
        <v>8055</v>
      </c>
      <c r="B3720" s="45" t="s">
        <v>7931</v>
      </c>
      <c r="C3720" s="45" t="s">
        <v>6724</v>
      </c>
      <c r="D3720" s="45" t="s">
        <v>8030</v>
      </c>
      <c r="E3720" s="45" t="s">
        <v>8056</v>
      </c>
      <c r="F3720" s="45" t="s">
        <v>584</v>
      </c>
      <c r="G3720" s="237">
        <f t="shared" si="58"/>
        <v>0</v>
      </c>
    </row>
    <row r="3721" spans="1:7">
      <c r="A3721" s="45" t="s">
        <v>8057</v>
      </c>
      <c r="B3721" s="45" t="s">
        <v>7931</v>
      </c>
      <c r="C3721" s="45" t="s">
        <v>6724</v>
      </c>
      <c r="D3721" s="45" t="s">
        <v>8030</v>
      </c>
      <c r="E3721" s="45" t="s">
        <v>8058</v>
      </c>
      <c r="F3721" s="45" t="s">
        <v>584</v>
      </c>
      <c r="G3721" s="237">
        <f t="shared" si="58"/>
        <v>0</v>
      </c>
    </row>
    <row r="3722" spans="1:7">
      <c r="A3722" s="45" t="s">
        <v>8059</v>
      </c>
      <c r="B3722" s="45" t="s">
        <v>7931</v>
      </c>
      <c r="C3722" s="45" t="s">
        <v>6724</v>
      </c>
      <c r="D3722" s="45" t="s">
        <v>8030</v>
      </c>
      <c r="E3722" s="45" t="s">
        <v>8060</v>
      </c>
      <c r="F3722" s="45" t="s">
        <v>584</v>
      </c>
      <c r="G3722" s="237">
        <f t="shared" si="58"/>
        <v>0</v>
      </c>
    </row>
    <row r="3723" spans="1:7">
      <c r="A3723" s="45" t="s">
        <v>8061</v>
      </c>
      <c r="B3723" s="45" t="s">
        <v>7931</v>
      </c>
      <c r="C3723" s="45" t="s">
        <v>6724</v>
      </c>
      <c r="D3723" s="45" t="s">
        <v>8030</v>
      </c>
      <c r="E3723" s="45" t="s">
        <v>8062</v>
      </c>
      <c r="F3723" s="45" t="s">
        <v>584</v>
      </c>
      <c r="G3723" s="237">
        <f t="shared" si="58"/>
        <v>0</v>
      </c>
    </row>
    <row r="3724" spans="1:7">
      <c r="A3724" s="45" t="s">
        <v>8063</v>
      </c>
      <c r="B3724" s="45" t="s">
        <v>7931</v>
      </c>
      <c r="C3724" s="45" t="s">
        <v>6724</v>
      </c>
      <c r="D3724" s="45" t="s">
        <v>8030</v>
      </c>
      <c r="E3724" s="45" t="s">
        <v>8064</v>
      </c>
      <c r="F3724" s="45" t="s">
        <v>584</v>
      </c>
      <c r="G3724" s="237">
        <f t="shared" si="58"/>
        <v>0</v>
      </c>
    </row>
    <row r="3725" spans="1:7">
      <c r="A3725" s="45" t="s">
        <v>8065</v>
      </c>
      <c r="B3725" s="45" t="s">
        <v>7931</v>
      </c>
      <c r="C3725" s="45" t="s">
        <v>6724</v>
      </c>
      <c r="D3725" s="45" t="s">
        <v>8030</v>
      </c>
      <c r="E3725" s="45" t="s">
        <v>8066</v>
      </c>
      <c r="F3725" s="45" t="s">
        <v>584</v>
      </c>
      <c r="G3725" s="237">
        <f t="shared" si="58"/>
        <v>0</v>
      </c>
    </row>
    <row r="3726" spans="1:7">
      <c r="A3726" s="45" t="s">
        <v>8067</v>
      </c>
      <c r="B3726" s="45" t="s">
        <v>7931</v>
      </c>
      <c r="C3726" s="45" t="s">
        <v>6724</v>
      </c>
      <c r="D3726" s="45" t="s">
        <v>8030</v>
      </c>
      <c r="E3726" s="45" t="s">
        <v>8068</v>
      </c>
      <c r="F3726" s="45" t="s">
        <v>584</v>
      </c>
      <c r="G3726" s="237">
        <f t="shared" si="58"/>
        <v>0</v>
      </c>
    </row>
    <row r="3727" spans="1:7">
      <c r="A3727" s="45" t="s">
        <v>8069</v>
      </c>
      <c r="B3727" s="45" t="s">
        <v>7931</v>
      </c>
      <c r="C3727" s="45" t="s">
        <v>6724</v>
      </c>
      <c r="D3727" s="45" t="s">
        <v>8030</v>
      </c>
      <c r="E3727" s="45" t="s">
        <v>8070</v>
      </c>
      <c r="F3727" s="45" t="s">
        <v>584</v>
      </c>
      <c r="G3727" s="237">
        <f t="shared" si="58"/>
        <v>0</v>
      </c>
    </row>
    <row r="3728" spans="1:7">
      <c r="A3728" s="45" t="s">
        <v>8071</v>
      </c>
      <c r="B3728" s="45" t="s">
        <v>7931</v>
      </c>
      <c r="C3728" s="45" t="s">
        <v>6724</v>
      </c>
      <c r="D3728" s="45" t="s">
        <v>8030</v>
      </c>
      <c r="E3728" s="45" t="s">
        <v>8072</v>
      </c>
      <c r="F3728" s="45" t="s">
        <v>584</v>
      </c>
      <c r="G3728" s="237">
        <f t="shared" si="58"/>
        <v>0</v>
      </c>
    </row>
    <row r="3729" spans="1:7">
      <c r="A3729" s="45" t="s">
        <v>8073</v>
      </c>
      <c r="B3729" s="45" t="s">
        <v>7931</v>
      </c>
      <c r="C3729" s="45" t="s">
        <v>6724</v>
      </c>
      <c r="D3729" s="45" t="s">
        <v>8030</v>
      </c>
      <c r="E3729" s="45" t="s">
        <v>8074</v>
      </c>
      <c r="F3729" s="45" t="s">
        <v>584</v>
      </c>
      <c r="G3729" s="237">
        <f t="shared" si="58"/>
        <v>0</v>
      </c>
    </row>
    <row r="3730" spans="1:7">
      <c r="A3730" s="45" t="s">
        <v>8075</v>
      </c>
      <c r="B3730" s="45" t="s">
        <v>7931</v>
      </c>
      <c r="C3730" s="45" t="s">
        <v>6724</v>
      </c>
      <c r="D3730" s="45" t="s">
        <v>8030</v>
      </c>
      <c r="E3730" s="45" t="s">
        <v>8076</v>
      </c>
      <c r="F3730" s="45" t="s">
        <v>584</v>
      </c>
      <c r="G3730" s="237">
        <f t="shared" si="58"/>
        <v>0</v>
      </c>
    </row>
    <row r="3731" spans="1:7">
      <c r="A3731" s="45" t="s">
        <v>8077</v>
      </c>
      <c r="B3731" s="45" t="s">
        <v>7931</v>
      </c>
      <c r="C3731" s="45" t="s">
        <v>6724</v>
      </c>
      <c r="D3731" s="45" t="s">
        <v>8030</v>
      </c>
      <c r="E3731" s="45" t="s">
        <v>8078</v>
      </c>
      <c r="F3731" s="45" t="s">
        <v>584</v>
      </c>
      <c r="G3731" s="237">
        <f t="shared" si="58"/>
        <v>0</v>
      </c>
    </row>
    <row r="3732" spans="1:7">
      <c r="A3732" s="45" t="s">
        <v>4500</v>
      </c>
      <c r="B3732" s="45" t="s">
        <v>7931</v>
      </c>
      <c r="C3732" s="45" t="s">
        <v>6724</v>
      </c>
      <c r="D3732" s="45" t="s">
        <v>8030</v>
      </c>
      <c r="E3732" s="45" t="s">
        <v>8079</v>
      </c>
      <c r="F3732" s="45" t="s">
        <v>584</v>
      </c>
      <c r="G3732" s="237">
        <f t="shared" si="58"/>
        <v>0</v>
      </c>
    </row>
    <row r="3733" spans="1:7">
      <c r="A3733" s="45" t="s">
        <v>8080</v>
      </c>
      <c r="B3733" s="45" t="s">
        <v>7931</v>
      </c>
      <c r="C3733" s="45" t="s">
        <v>6724</v>
      </c>
      <c r="D3733" s="45" t="s">
        <v>8030</v>
      </c>
      <c r="E3733" s="45" t="s">
        <v>8081</v>
      </c>
      <c r="F3733" s="45" t="s">
        <v>584</v>
      </c>
      <c r="G3733" s="237">
        <f t="shared" si="58"/>
        <v>0</v>
      </c>
    </row>
    <row r="3734" spans="1:7">
      <c r="A3734" s="45" t="s">
        <v>8082</v>
      </c>
      <c r="B3734" s="45" t="s">
        <v>7931</v>
      </c>
      <c r="C3734" s="45" t="s">
        <v>6724</v>
      </c>
      <c r="D3734" s="45" t="s">
        <v>8030</v>
      </c>
      <c r="E3734" s="45" t="s">
        <v>8083</v>
      </c>
      <c r="F3734" s="45" t="s">
        <v>584</v>
      </c>
      <c r="G3734" s="237">
        <f t="shared" si="58"/>
        <v>0</v>
      </c>
    </row>
    <row r="3735" spans="1:7">
      <c r="A3735" s="45" t="s">
        <v>8084</v>
      </c>
      <c r="B3735" s="45" t="s">
        <v>7931</v>
      </c>
      <c r="C3735" s="45" t="s">
        <v>6724</v>
      </c>
      <c r="D3735" s="45" t="s">
        <v>8030</v>
      </c>
      <c r="E3735" s="45" t="s">
        <v>8085</v>
      </c>
      <c r="F3735" s="45" t="s">
        <v>584</v>
      </c>
      <c r="G3735" s="237">
        <f t="shared" si="58"/>
        <v>0</v>
      </c>
    </row>
    <row r="3736" spans="1:7">
      <c r="A3736" s="45" t="s">
        <v>2828</v>
      </c>
      <c r="B3736" s="45" t="s">
        <v>7931</v>
      </c>
      <c r="C3736" s="45" t="s">
        <v>6724</v>
      </c>
      <c r="D3736" s="45" t="s">
        <v>8030</v>
      </c>
      <c r="E3736" s="45" t="s">
        <v>8086</v>
      </c>
      <c r="F3736" s="45" t="s">
        <v>584</v>
      </c>
      <c r="G3736" s="237">
        <f t="shared" si="58"/>
        <v>0</v>
      </c>
    </row>
    <row r="3737" spans="1:7">
      <c r="A3737" s="45" t="s">
        <v>8087</v>
      </c>
      <c r="B3737" s="45" t="s">
        <v>7931</v>
      </c>
      <c r="C3737" s="45" t="s">
        <v>6724</v>
      </c>
      <c r="D3737" s="45" t="s">
        <v>8030</v>
      </c>
      <c r="E3737" s="45" t="s">
        <v>8088</v>
      </c>
      <c r="F3737" s="45" t="s">
        <v>584</v>
      </c>
      <c r="G3737" s="237">
        <f t="shared" si="58"/>
        <v>0</v>
      </c>
    </row>
    <row r="3738" spans="1:7">
      <c r="A3738" s="45" t="s">
        <v>8089</v>
      </c>
      <c r="B3738" s="45" t="s">
        <v>7931</v>
      </c>
      <c r="C3738" s="45" t="s">
        <v>6724</v>
      </c>
      <c r="D3738" s="45" t="s">
        <v>8030</v>
      </c>
      <c r="E3738" s="45" t="s">
        <v>8090</v>
      </c>
      <c r="F3738" s="45" t="s">
        <v>584</v>
      </c>
      <c r="G3738" s="237">
        <f t="shared" si="58"/>
        <v>0</v>
      </c>
    </row>
    <row r="3739" spans="1:7">
      <c r="A3739" s="45" t="s">
        <v>8091</v>
      </c>
      <c r="B3739" s="45" t="s">
        <v>7931</v>
      </c>
      <c r="C3739" s="45" t="s">
        <v>6724</v>
      </c>
      <c r="D3739" s="45" t="s">
        <v>8030</v>
      </c>
      <c r="E3739" s="45" t="s">
        <v>8092</v>
      </c>
      <c r="F3739" s="45" t="s">
        <v>3972</v>
      </c>
      <c r="G3739" s="237">
        <f t="shared" si="58"/>
        <v>0</v>
      </c>
    </row>
    <row r="3740" spans="1:7">
      <c r="A3740" s="45" t="s">
        <v>8093</v>
      </c>
      <c r="B3740" s="45" t="s">
        <v>7931</v>
      </c>
      <c r="C3740" s="45" t="s">
        <v>6724</v>
      </c>
      <c r="D3740" s="45" t="s">
        <v>8030</v>
      </c>
      <c r="E3740" s="45" t="s">
        <v>8094</v>
      </c>
      <c r="F3740" s="45" t="s">
        <v>627</v>
      </c>
      <c r="G3740" s="237">
        <f t="shared" si="58"/>
        <v>0</v>
      </c>
    </row>
    <row r="3741" spans="1:7">
      <c r="A3741" s="45" t="s">
        <v>8095</v>
      </c>
      <c r="B3741" s="45" t="s">
        <v>7931</v>
      </c>
      <c r="C3741" s="45" t="s">
        <v>6724</v>
      </c>
      <c r="D3741" s="45" t="s">
        <v>8030</v>
      </c>
      <c r="E3741" s="45" t="s">
        <v>8096</v>
      </c>
      <c r="F3741" s="45" t="s">
        <v>627</v>
      </c>
      <c r="G3741" s="237">
        <f t="shared" si="58"/>
        <v>0</v>
      </c>
    </row>
    <row r="3742" spans="1:7">
      <c r="A3742" s="45" t="s">
        <v>8097</v>
      </c>
      <c r="B3742" s="45" t="s">
        <v>7931</v>
      </c>
      <c r="C3742" s="45" t="s">
        <v>6724</v>
      </c>
      <c r="D3742" s="45" t="s">
        <v>8030</v>
      </c>
      <c r="E3742" s="45" t="s">
        <v>8098</v>
      </c>
      <c r="F3742" s="45" t="s">
        <v>630</v>
      </c>
      <c r="G3742" s="237">
        <f t="shared" si="58"/>
        <v>0</v>
      </c>
    </row>
    <row r="3743" spans="1:7">
      <c r="A3743" s="45" t="s">
        <v>8099</v>
      </c>
      <c r="B3743" s="45" t="s">
        <v>7931</v>
      </c>
      <c r="C3743" s="45" t="s">
        <v>6724</v>
      </c>
      <c r="D3743" s="45" t="s">
        <v>8030</v>
      </c>
      <c r="E3743" s="45" t="s">
        <v>8100</v>
      </c>
      <c r="F3743" s="45" t="s">
        <v>633</v>
      </c>
      <c r="G3743" s="237">
        <f t="shared" si="58"/>
        <v>0</v>
      </c>
    </row>
    <row r="3744" spans="1:7">
      <c r="A3744" s="45" t="s">
        <v>6428</v>
      </c>
      <c r="B3744" s="45" t="s">
        <v>7931</v>
      </c>
      <c r="C3744" s="45" t="s">
        <v>8101</v>
      </c>
      <c r="D3744" s="45" t="s">
        <v>8102</v>
      </c>
      <c r="E3744" s="45" t="s">
        <v>8103</v>
      </c>
      <c r="F3744" s="45" t="s">
        <v>584</v>
      </c>
      <c r="G3744" s="237">
        <f t="shared" si="58"/>
        <v>0</v>
      </c>
    </row>
    <row r="3745" spans="1:7">
      <c r="A3745" s="45" t="s">
        <v>8104</v>
      </c>
      <c r="B3745" s="45" t="s">
        <v>7931</v>
      </c>
      <c r="C3745" s="45" t="s">
        <v>8101</v>
      </c>
      <c r="D3745" s="45" t="s">
        <v>8102</v>
      </c>
      <c r="E3745" s="45" t="s">
        <v>8105</v>
      </c>
      <c r="F3745" s="45" t="s">
        <v>584</v>
      </c>
      <c r="G3745" s="237">
        <f t="shared" si="58"/>
        <v>0</v>
      </c>
    </row>
    <row r="3746" spans="1:7">
      <c r="A3746" s="45" t="s">
        <v>8106</v>
      </c>
      <c r="B3746" s="45" t="s">
        <v>7931</v>
      </c>
      <c r="C3746" s="45" t="s">
        <v>8101</v>
      </c>
      <c r="D3746" s="45" t="s">
        <v>8102</v>
      </c>
      <c r="E3746" s="45" t="s">
        <v>8107</v>
      </c>
      <c r="F3746" s="45" t="s">
        <v>584</v>
      </c>
      <c r="G3746" s="237">
        <f t="shared" si="58"/>
        <v>0</v>
      </c>
    </row>
    <row r="3747" spans="1:7">
      <c r="A3747" s="45" t="s">
        <v>3200</v>
      </c>
      <c r="B3747" s="45" t="s">
        <v>7931</v>
      </c>
      <c r="C3747" s="45" t="s">
        <v>8101</v>
      </c>
      <c r="D3747" s="45" t="s">
        <v>8102</v>
      </c>
      <c r="E3747" s="45" t="s">
        <v>8108</v>
      </c>
      <c r="F3747" s="45" t="s">
        <v>584</v>
      </c>
      <c r="G3747" s="237">
        <f t="shared" si="58"/>
        <v>0</v>
      </c>
    </row>
    <row r="3748" spans="1:7">
      <c r="A3748" s="45" t="s">
        <v>2768</v>
      </c>
      <c r="B3748" s="45" t="s">
        <v>7931</v>
      </c>
      <c r="C3748" s="45" t="s">
        <v>8101</v>
      </c>
      <c r="D3748" s="45" t="s">
        <v>8102</v>
      </c>
      <c r="E3748" s="45" t="s">
        <v>8109</v>
      </c>
      <c r="F3748" s="45" t="s">
        <v>584</v>
      </c>
      <c r="G3748" s="237">
        <f t="shared" si="58"/>
        <v>0</v>
      </c>
    </row>
    <row r="3749" spans="1:7">
      <c r="A3749" s="45" t="s">
        <v>662</v>
      </c>
      <c r="B3749" s="45" t="s">
        <v>7931</v>
      </c>
      <c r="C3749" s="45" t="s">
        <v>8101</v>
      </c>
      <c r="D3749" s="45" t="s">
        <v>8102</v>
      </c>
      <c r="E3749" s="45" t="s">
        <v>8110</v>
      </c>
      <c r="F3749" s="45" t="s">
        <v>584</v>
      </c>
      <c r="G3749" s="237">
        <f t="shared" si="58"/>
        <v>0</v>
      </c>
    </row>
    <row r="3750" spans="1:7">
      <c r="A3750" s="45" t="s">
        <v>8111</v>
      </c>
      <c r="B3750" s="45" t="s">
        <v>7931</v>
      </c>
      <c r="C3750" s="45" t="s">
        <v>8101</v>
      </c>
      <c r="D3750" s="45" t="s">
        <v>8102</v>
      </c>
      <c r="E3750" s="45" t="s">
        <v>8112</v>
      </c>
      <c r="F3750" s="45" t="s">
        <v>584</v>
      </c>
      <c r="G3750" s="237">
        <f t="shared" si="58"/>
        <v>0</v>
      </c>
    </row>
    <row r="3751" spans="1:7">
      <c r="A3751" s="45" t="s">
        <v>1540</v>
      </c>
      <c r="B3751" s="45" t="s">
        <v>7931</v>
      </c>
      <c r="C3751" s="45" t="s">
        <v>8101</v>
      </c>
      <c r="D3751" s="45" t="s">
        <v>8102</v>
      </c>
      <c r="E3751" s="45" t="s">
        <v>8113</v>
      </c>
      <c r="F3751" s="45" t="s">
        <v>584</v>
      </c>
      <c r="G3751" s="237">
        <f t="shared" si="58"/>
        <v>0</v>
      </c>
    </row>
    <row r="3752" spans="1:7">
      <c r="A3752" s="45" t="s">
        <v>5564</v>
      </c>
      <c r="B3752" s="45" t="s">
        <v>7931</v>
      </c>
      <c r="C3752" s="45" t="s">
        <v>8101</v>
      </c>
      <c r="D3752" s="45" t="s">
        <v>8102</v>
      </c>
      <c r="E3752" s="45" t="s">
        <v>8114</v>
      </c>
      <c r="F3752" s="45" t="s">
        <v>584</v>
      </c>
      <c r="G3752" s="237">
        <f t="shared" si="58"/>
        <v>0</v>
      </c>
    </row>
    <row r="3753" spans="1:7">
      <c r="A3753" s="45" t="s">
        <v>8115</v>
      </c>
      <c r="B3753" s="45" t="s">
        <v>7931</v>
      </c>
      <c r="C3753" s="45" t="s">
        <v>8101</v>
      </c>
      <c r="D3753" s="45" t="s">
        <v>8102</v>
      </c>
      <c r="E3753" s="45" t="s">
        <v>8116</v>
      </c>
      <c r="F3753" s="45" t="s">
        <v>584</v>
      </c>
      <c r="G3753" s="237">
        <f t="shared" si="58"/>
        <v>0</v>
      </c>
    </row>
    <row r="3754" spans="1:7">
      <c r="A3754" s="45" t="s">
        <v>8117</v>
      </c>
      <c r="B3754" s="45" t="s">
        <v>7931</v>
      </c>
      <c r="C3754" s="45" t="s">
        <v>8101</v>
      </c>
      <c r="D3754" s="45" t="s">
        <v>8102</v>
      </c>
      <c r="E3754" s="45" t="s">
        <v>8118</v>
      </c>
      <c r="F3754" s="45" t="s">
        <v>584</v>
      </c>
      <c r="G3754" s="237">
        <f t="shared" si="58"/>
        <v>0</v>
      </c>
    </row>
    <row r="3755" spans="1:7">
      <c r="A3755" s="45" t="s">
        <v>8119</v>
      </c>
      <c r="B3755" s="45" t="s">
        <v>7931</v>
      </c>
      <c r="C3755" s="45" t="s">
        <v>8101</v>
      </c>
      <c r="D3755" s="45" t="s">
        <v>8102</v>
      </c>
      <c r="E3755" s="45" t="s">
        <v>8120</v>
      </c>
      <c r="F3755" s="45" t="s">
        <v>584</v>
      </c>
      <c r="G3755" s="237">
        <f t="shared" si="58"/>
        <v>0</v>
      </c>
    </row>
    <row r="3756" spans="1:7">
      <c r="A3756" s="45" t="s">
        <v>8121</v>
      </c>
      <c r="B3756" s="45" t="s">
        <v>7931</v>
      </c>
      <c r="C3756" s="45" t="s">
        <v>8101</v>
      </c>
      <c r="D3756" s="45" t="s">
        <v>8102</v>
      </c>
      <c r="E3756" s="45" t="s">
        <v>8122</v>
      </c>
      <c r="F3756" s="45" t="s">
        <v>584</v>
      </c>
      <c r="G3756" s="237">
        <f t="shared" si="58"/>
        <v>0</v>
      </c>
    </row>
    <row r="3757" spans="1:7">
      <c r="A3757" s="45" t="s">
        <v>3850</v>
      </c>
      <c r="B3757" s="45" t="s">
        <v>7931</v>
      </c>
      <c r="C3757" s="45" t="s">
        <v>8101</v>
      </c>
      <c r="D3757" s="45" t="s">
        <v>8102</v>
      </c>
      <c r="E3757" s="45" t="s">
        <v>8123</v>
      </c>
      <c r="F3757" s="45" t="s">
        <v>584</v>
      </c>
      <c r="G3757" s="237">
        <f t="shared" si="58"/>
        <v>0</v>
      </c>
    </row>
    <row r="3758" spans="1:7">
      <c r="A3758" s="45" t="s">
        <v>8124</v>
      </c>
      <c r="B3758" s="45" t="s">
        <v>7931</v>
      </c>
      <c r="C3758" s="45" t="s">
        <v>8101</v>
      </c>
      <c r="D3758" s="45" t="s">
        <v>8102</v>
      </c>
      <c r="E3758" s="45" t="s">
        <v>8125</v>
      </c>
      <c r="F3758" s="45" t="s">
        <v>584</v>
      </c>
      <c r="G3758" s="237">
        <f t="shared" si="58"/>
        <v>0</v>
      </c>
    </row>
    <row r="3759" spans="1:7">
      <c r="A3759" s="45" t="s">
        <v>8126</v>
      </c>
      <c r="B3759" s="45" t="s">
        <v>7931</v>
      </c>
      <c r="C3759" s="45" t="s">
        <v>8101</v>
      </c>
      <c r="D3759" s="45" t="s">
        <v>8102</v>
      </c>
      <c r="E3759" s="45" t="s">
        <v>8127</v>
      </c>
      <c r="F3759" s="45" t="s">
        <v>584</v>
      </c>
      <c r="G3759" s="237">
        <f t="shared" si="58"/>
        <v>0</v>
      </c>
    </row>
    <row r="3760" spans="1:7">
      <c r="A3760" s="45" t="s">
        <v>8128</v>
      </c>
      <c r="B3760" s="45" t="s">
        <v>7931</v>
      </c>
      <c r="C3760" s="45" t="s">
        <v>8101</v>
      </c>
      <c r="D3760" s="45" t="s">
        <v>8102</v>
      </c>
      <c r="E3760" s="45" t="s">
        <v>8129</v>
      </c>
      <c r="F3760" s="45" t="s">
        <v>584</v>
      </c>
      <c r="G3760" s="237">
        <f t="shared" si="58"/>
        <v>0</v>
      </c>
    </row>
    <row r="3761" spans="1:7">
      <c r="A3761" s="45" t="s">
        <v>8130</v>
      </c>
      <c r="B3761" s="45" t="s">
        <v>7931</v>
      </c>
      <c r="C3761" s="45" t="s">
        <v>8101</v>
      </c>
      <c r="D3761" s="45" t="s">
        <v>8102</v>
      </c>
      <c r="E3761" s="45" t="s">
        <v>8131</v>
      </c>
      <c r="F3761" s="45" t="s">
        <v>584</v>
      </c>
      <c r="G3761" s="237">
        <f t="shared" si="58"/>
        <v>0</v>
      </c>
    </row>
    <row r="3762" spans="1:7">
      <c r="A3762" s="45" t="s">
        <v>8132</v>
      </c>
      <c r="B3762" s="45" t="s">
        <v>7931</v>
      </c>
      <c r="C3762" s="45" t="s">
        <v>8101</v>
      </c>
      <c r="D3762" s="45" t="s">
        <v>8102</v>
      </c>
      <c r="E3762" s="45" t="s">
        <v>8133</v>
      </c>
      <c r="F3762" s="45" t="s">
        <v>584</v>
      </c>
      <c r="G3762" s="237">
        <f t="shared" si="58"/>
        <v>0</v>
      </c>
    </row>
    <row r="3763" spans="1:7">
      <c r="A3763" s="45" t="s">
        <v>8134</v>
      </c>
      <c r="B3763" s="45" t="s">
        <v>7931</v>
      </c>
      <c r="C3763" s="45" t="s">
        <v>8101</v>
      </c>
      <c r="D3763" s="45" t="s">
        <v>8102</v>
      </c>
      <c r="E3763" s="45" t="s">
        <v>8135</v>
      </c>
      <c r="F3763" s="45" t="s">
        <v>584</v>
      </c>
      <c r="G3763" s="237">
        <f t="shared" si="58"/>
        <v>0</v>
      </c>
    </row>
    <row r="3764" spans="1:7">
      <c r="A3764" s="45" t="s">
        <v>8136</v>
      </c>
      <c r="B3764" s="45" t="s">
        <v>7931</v>
      </c>
      <c r="C3764" s="45" t="s">
        <v>8101</v>
      </c>
      <c r="D3764" s="45" t="s">
        <v>8102</v>
      </c>
      <c r="E3764" s="45" t="s">
        <v>8137</v>
      </c>
      <c r="F3764" s="45" t="s">
        <v>584</v>
      </c>
      <c r="G3764" s="237">
        <f t="shared" si="58"/>
        <v>0</v>
      </c>
    </row>
    <row r="3765" spans="1:7">
      <c r="A3765" s="45" t="s">
        <v>8138</v>
      </c>
      <c r="B3765" s="45" t="s">
        <v>7931</v>
      </c>
      <c r="C3765" s="45" t="s">
        <v>8101</v>
      </c>
      <c r="D3765" s="45" t="s">
        <v>8102</v>
      </c>
      <c r="E3765" s="45" t="s">
        <v>8139</v>
      </c>
      <c r="F3765" s="45" t="s">
        <v>584</v>
      </c>
      <c r="G3765" s="237">
        <f t="shared" si="58"/>
        <v>0</v>
      </c>
    </row>
    <row r="3766" spans="1:7">
      <c r="A3766" s="45" t="s">
        <v>6513</v>
      </c>
      <c r="B3766" s="45" t="s">
        <v>7931</v>
      </c>
      <c r="C3766" s="45" t="s">
        <v>8101</v>
      </c>
      <c r="D3766" s="45" t="s">
        <v>8102</v>
      </c>
      <c r="E3766" s="45" t="s">
        <v>8140</v>
      </c>
      <c r="F3766" s="45" t="s">
        <v>584</v>
      </c>
      <c r="G3766" s="237">
        <f t="shared" si="58"/>
        <v>0</v>
      </c>
    </row>
    <row r="3767" spans="1:7">
      <c r="A3767" s="45" t="s">
        <v>4558</v>
      </c>
      <c r="B3767" s="45" t="s">
        <v>7931</v>
      </c>
      <c r="C3767" s="45" t="s">
        <v>8101</v>
      </c>
      <c r="D3767" s="45" t="s">
        <v>8102</v>
      </c>
      <c r="E3767" s="45" t="s">
        <v>8141</v>
      </c>
      <c r="F3767" s="45" t="s">
        <v>633</v>
      </c>
      <c r="G3767" s="237">
        <f t="shared" si="58"/>
        <v>0</v>
      </c>
    </row>
    <row r="3768" spans="1:7">
      <c r="A3768" s="45" t="s">
        <v>8142</v>
      </c>
      <c r="B3768" s="45" t="s">
        <v>7931</v>
      </c>
      <c r="C3768" s="45" t="s">
        <v>8101</v>
      </c>
      <c r="D3768" s="45" t="s">
        <v>8102</v>
      </c>
      <c r="E3768" s="45" t="s">
        <v>8143</v>
      </c>
      <c r="F3768" s="45" t="s">
        <v>633</v>
      </c>
      <c r="G3768" s="237">
        <f t="shared" si="58"/>
        <v>0</v>
      </c>
    </row>
    <row r="3769" spans="1:7">
      <c r="A3769" s="45" t="s">
        <v>5741</v>
      </c>
      <c r="B3769" s="45" t="s">
        <v>7931</v>
      </c>
      <c r="C3769" s="45" t="s">
        <v>8101</v>
      </c>
      <c r="D3769" s="45" t="s">
        <v>8102</v>
      </c>
      <c r="E3769" s="45" t="s">
        <v>8144</v>
      </c>
      <c r="F3769" s="45" t="s">
        <v>633</v>
      </c>
      <c r="G3769" s="237">
        <f t="shared" si="58"/>
        <v>0</v>
      </c>
    </row>
    <row r="3770" spans="1:7">
      <c r="A3770" s="45" t="s">
        <v>8147</v>
      </c>
      <c r="B3770" s="45" t="s">
        <v>7931</v>
      </c>
      <c r="C3770" s="45" t="s">
        <v>8145</v>
      </c>
      <c r="D3770" s="45" t="s">
        <v>8146</v>
      </c>
      <c r="E3770" s="45" t="s">
        <v>8148</v>
      </c>
      <c r="F3770" s="45" t="s">
        <v>584</v>
      </c>
      <c r="G3770" s="237">
        <f t="shared" si="58"/>
        <v>0</v>
      </c>
    </row>
    <row r="3771" spans="1:7">
      <c r="A3771" s="45" t="s">
        <v>8149</v>
      </c>
      <c r="B3771" s="45" t="s">
        <v>7931</v>
      </c>
      <c r="C3771" s="45" t="s">
        <v>8145</v>
      </c>
      <c r="D3771" s="45" t="s">
        <v>8146</v>
      </c>
      <c r="E3771" s="45" t="s">
        <v>8150</v>
      </c>
      <c r="F3771" s="45" t="s">
        <v>584</v>
      </c>
      <c r="G3771" s="237">
        <f t="shared" si="58"/>
        <v>0</v>
      </c>
    </row>
    <row r="3772" spans="1:7">
      <c r="A3772" s="45" t="s">
        <v>8151</v>
      </c>
      <c r="B3772" s="45" t="s">
        <v>7931</v>
      </c>
      <c r="C3772" s="45" t="s">
        <v>8145</v>
      </c>
      <c r="D3772" s="45" t="s">
        <v>8146</v>
      </c>
      <c r="E3772" s="45" t="s">
        <v>8152</v>
      </c>
      <c r="F3772" s="45" t="s">
        <v>584</v>
      </c>
      <c r="G3772" s="237">
        <f t="shared" si="58"/>
        <v>0</v>
      </c>
    </row>
    <row r="3773" spans="1:7">
      <c r="A3773" s="45" t="s">
        <v>8153</v>
      </c>
      <c r="B3773" s="45" t="s">
        <v>7931</v>
      </c>
      <c r="C3773" s="45" t="s">
        <v>8145</v>
      </c>
      <c r="D3773" s="45" t="s">
        <v>8146</v>
      </c>
      <c r="E3773" s="45" t="s">
        <v>8154</v>
      </c>
      <c r="F3773" s="45" t="s">
        <v>584</v>
      </c>
      <c r="G3773" s="237">
        <f t="shared" si="58"/>
        <v>0</v>
      </c>
    </row>
    <row r="3774" spans="1:7">
      <c r="A3774" s="45" t="s">
        <v>8155</v>
      </c>
      <c r="B3774" s="45" t="s">
        <v>7931</v>
      </c>
      <c r="C3774" s="45" t="s">
        <v>8145</v>
      </c>
      <c r="D3774" s="45" t="s">
        <v>8146</v>
      </c>
      <c r="E3774" s="45" t="s">
        <v>8156</v>
      </c>
      <c r="F3774" s="45" t="s">
        <v>584</v>
      </c>
      <c r="G3774" s="237">
        <f t="shared" si="58"/>
        <v>0</v>
      </c>
    </row>
    <row r="3775" spans="1:7">
      <c r="A3775" s="45" t="s">
        <v>6951</v>
      </c>
      <c r="B3775" s="45" t="s">
        <v>7931</v>
      </c>
      <c r="C3775" s="45" t="s">
        <v>8145</v>
      </c>
      <c r="D3775" s="45" t="s">
        <v>8146</v>
      </c>
      <c r="E3775" s="45" t="s">
        <v>8157</v>
      </c>
      <c r="F3775" s="45" t="s">
        <v>584</v>
      </c>
      <c r="G3775" s="237">
        <f t="shared" si="58"/>
        <v>0</v>
      </c>
    </row>
    <row r="3776" spans="1:7">
      <c r="A3776" s="45" t="s">
        <v>8158</v>
      </c>
      <c r="B3776" s="45" t="s">
        <v>7931</v>
      </c>
      <c r="C3776" s="45" t="s">
        <v>8145</v>
      </c>
      <c r="D3776" s="45" t="s">
        <v>8146</v>
      </c>
      <c r="E3776" s="45" t="s">
        <v>8159</v>
      </c>
      <c r="F3776" s="45" t="s">
        <v>584</v>
      </c>
      <c r="G3776" s="237">
        <f t="shared" si="58"/>
        <v>0</v>
      </c>
    </row>
    <row r="3777" spans="1:7">
      <c r="A3777" s="45" t="s">
        <v>8160</v>
      </c>
      <c r="B3777" s="45" t="s">
        <v>7931</v>
      </c>
      <c r="C3777" s="45" t="s">
        <v>8145</v>
      </c>
      <c r="D3777" s="45" t="s">
        <v>8146</v>
      </c>
      <c r="E3777" s="45" t="s">
        <v>8161</v>
      </c>
      <c r="F3777" s="45" t="s">
        <v>584</v>
      </c>
      <c r="G3777" s="237">
        <f t="shared" si="58"/>
        <v>0</v>
      </c>
    </row>
    <row r="3778" spans="1:7">
      <c r="A3778" s="45" t="s">
        <v>8162</v>
      </c>
      <c r="B3778" s="45" t="s">
        <v>7931</v>
      </c>
      <c r="C3778" s="45" t="s">
        <v>8145</v>
      </c>
      <c r="D3778" s="45" t="s">
        <v>8146</v>
      </c>
      <c r="E3778" s="45" t="s">
        <v>8163</v>
      </c>
      <c r="F3778" s="45" t="s">
        <v>584</v>
      </c>
      <c r="G3778" s="237">
        <f t="shared" ref="G3778:G3841" si="59">IF(ISNA(MATCH(E3778,List04_oktmo_np_range,0)),0,1)</f>
        <v>0</v>
      </c>
    </row>
    <row r="3779" spans="1:7">
      <c r="A3779" s="45" t="s">
        <v>8117</v>
      </c>
      <c r="B3779" s="45" t="s">
        <v>7931</v>
      </c>
      <c r="C3779" s="45" t="s">
        <v>8145</v>
      </c>
      <c r="D3779" s="45" t="s">
        <v>8146</v>
      </c>
      <c r="E3779" s="45" t="s">
        <v>8164</v>
      </c>
      <c r="F3779" s="45" t="s">
        <v>584</v>
      </c>
      <c r="G3779" s="237">
        <f t="shared" si="59"/>
        <v>0</v>
      </c>
    </row>
    <row r="3780" spans="1:7">
      <c r="A3780" s="45" t="s">
        <v>8165</v>
      </c>
      <c r="B3780" s="45" t="s">
        <v>7931</v>
      </c>
      <c r="C3780" s="45" t="s">
        <v>8145</v>
      </c>
      <c r="D3780" s="45" t="s">
        <v>8146</v>
      </c>
      <c r="E3780" s="45" t="s">
        <v>8166</v>
      </c>
      <c r="F3780" s="45" t="s">
        <v>584</v>
      </c>
      <c r="G3780" s="237">
        <f t="shared" si="59"/>
        <v>0</v>
      </c>
    </row>
    <row r="3781" spans="1:7">
      <c r="A3781" s="45" t="s">
        <v>8167</v>
      </c>
      <c r="B3781" s="45" t="s">
        <v>7931</v>
      </c>
      <c r="C3781" s="45" t="s">
        <v>8145</v>
      </c>
      <c r="D3781" s="45" t="s">
        <v>8146</v>
      </c>
      <c r="E3781" s="45" t="s">
        <v>8168</v>
      </c>
      <c r="F3781" s="45" t="s">
        <v>584</v>
      </c>
      <c r="G3781" s="237">
        <f t="shared" si="59"/>
        <v>0</v>
      </c>
    </row>
    <row r="3782" spans="1:7">
      <c r="A3782" s="45" t="s">
        <v>8169</v>
      </c>
      <c r="B3782" s="45" t="s">
        <v>7931</v>
      </c>
      <c r="C3782" s="45" t="s">
        <v>8145</v>
      </c>
      <c r="D3782" s="45" t="s">
        <v>8146</v>
      </c>
      <c r="E3782" s="45" t="s">
        <v>8170</v>
      </c>
      <c r="F3782" s="45" t="s">
        <v>584</v>
      </c>
      <c r="G3782" s="237">
        <f t="shared" si="59"/>
        <v>0</v>
      </c>
    </row>
    <row r="3783" spans="1:7">
      <c r="A3783" s="45" t="s">
        <v>8171</v>
      </c>
      <c r="B3783" s="45" t="s">
        <v>7931</v>
      </c>
      <c r="C3783" s="45" t="s">
        <v>8145</v>
      </c>
      <c r="D3783" s="45" t="s">
        <v>8146</v>
      </c>
      <c r="E3783" s="45" t="s">
        <v>8172</v>
      </c>
      <c r="F3783" s="45" t="s">
        <v>584</v>
      </c>
      <c r="G3783" s="237">
        <f t="shared" si="59"/>
        <v>0</v>
      </c>
    </row>
    <row r="3784" spans="1:7">
      <c r="A3784" s="45" t="s">
        <v>8173</v>
      </c>
      <c r="B3784" s="45" t="s">
        <v>7931</v>
      </c>
      <c r="C3784" s="45" t="s">
        <v>8145</v>
      </c>
      <c r="D3784" s="45" t="s">
        <v>8146</v>
      </c>
      <c r="E3784" s="45" t="s">
        <v>8174</v>
      </c>
      <c r="F3784" s="45" t="s">
        <v>584</v>
      </c>
      <c r="G3784" s="237">
        <f t="shared" si="59"/>
        <v>0</v>
      </c>
    </row>
    <row r="3785" spans="1:7">
      <c r="A3785" s="45" t="s">
        <v>8175</v>
      </c>
      <c r="B3785" s="45" t="s">
        <v>7931</v>
      </c>
      <c r="C3785" s="45" t="s">
        <v>8145</v>
      </c>
      <c r="D3785" s="45" t="s">
        <v>8146</v>
      </c>
      <c r="E3785" s="45" t="s">
        <v>8176</v>
      </c>
      <c r="F3785" s="45" t="s">
        <v>584</v>
      </c>
      <c r="G3785" s="237">
        <f t="shared" si="59"/>
        <v>0</v>
      </c>
    </row>
    <row r="3786" spans="1:7">
      <c r="A3786" s="45" t="s">
        <v>8177</v>
      </c>
      <c r="B3786" s="45" t="s">
        <v>7931</v>
      </c>
      <c r="C3786" s="45" t="s">
        <v>8145</v>
      </c>
      <c r="D3786" s="45" t="s">
        <v>8146</v>
      </c>
      <c r="E3786" s="45" t="s">
        <v>8178</v>
      </c>
      <c r="F3786" s="45" t="s">
        <v>584</v>
      </c>
      <c r="G3786" s="237">
        <f t="shared" si="59"/>
        <v>0</v>
      </c>
    </row>
    <row r="3787" spans="1:7">
      <c r="A3787" s="45" t="s">
        <v>7956</v>
      </c>
      <c r="B3787" s="45" t="s">
        <v>7931</v>
      </c>
      <c r="C3787" s="45" t="s">
        <v>8145</v>
      </c>
      <c r="D3787" s="45" t="s">
        <v>8146</v>
      </c>
      <c r="E3787" s="45" t="s">
        <v>8179</v>
      </c>
      <c r="F3787" s="45" t="s">
        <v>584</v>
      </c>
      <c r="G3787" s="237">
        <f t="shared" si="59"/>
        <v>0</v>
      </c>
    </row>
    <row r="3788" spans="1:7">
      <c r="A3788" s="45" t="s">
        <v>8180</v>
      </c>
      <c r="B3788" s="45" t="s">
        <v>7931</v>
      </c>
      <c r="C3788" s="45" t="s">
        <v>8145</v>
      </c>
      <c r="D3788" s="45" t="s">
        <v>8146</v>
      </c>
      <c r="E3788" s="45" t="s">
        <v>8181</v>
      </c>
      <c r="F3788" s="45" t="s">
        <v>584</v>
      </c>
      <c r="G3788" s="237">
        <f t="shared" si="59"/>
        <v>0</v>
      </c>
    </row>
    <row r="3789" spans="1:7">
      <c r="A3789" s="45" t="s">
        <v>4638</v>
      </c>
      <c r="B3789" s="45" t="s">
        <v>7931</v>
      </c>
      <c r="C3789" s="45" t="s">
        <v>8145</v>
      </c>
      <c r="D3789" s="45" t="s">
        <v>8146</v>
      </c>
      <c r="E3789" s="45" t="s">
        <v>8182</v>
      </c>
      <c r="F3789" s="45" t="s">
        <v>584</v>
      </c>
      <c r="G3789" s="237">
        <f t="shared" si="59"/>
        <v>0</v>
      </c>
    </row>
    <row r="3790" spans="1:7">
      <c r="A3790" s="45" t="s">
        <v>8183</v>
      </c>
      <c r="B3790" s="45" t="s">
        <v>7931</v>
      </c>
      <c r="C3790" s="45" t="s">
        <v>8145</v>
      </c>
      <c r="D3790" s="45" t="s">
        <v>8146</v>
      </c>
      <c r="E3790" s="45" t="s">
        <v>8184</v>
      </c>
      <c r="F3790" s="45" t="s">
        <v>584</v>
      </c>
      <c r="G3790" s="237">
        <f t="shared" si="59"/>
        <v>0</v>
      </c>
    </row>
    <row r="3791" spans="1:7">
      <c r="A3791" s="45" t="s">
        <v>8185</v>
      </c>
      <c r="B3791" s="45" t="s">
        <v>7931</v>
      </c>
      <c r="C3791" s="45" t="s">
        <v>8145</v>
      </c>
      <c r="D3791" s="45" t="s">
        <v>8146</v>
      </c>
      <c r="E3791" s="45" t="s">
        <v>8186</v>
      </c>
      <c r="F3791" s="45" t="s">
        <v>584</v>
      </c>
      <c r="G3791" s="237">
        <f t="shared" si="59"/>
        <v>0</v>
      </c>
    </row>
    <row r="3792" spans="1:7">
      <c r="A3792" s="45" t="s">
        <v>8187</v>
      </c>
      <c r="B3792" s="45" t="s">
        <v>7931</v>
      </c>
      <c r="C3792" s="45" t="s">
        <v>8145</v>
      </c>
      <c r="D3792" s="45" t="s">
        <v>8146</v>
      </c>
      <c r="E3792" s="45" t="s">
        <v>8188</v>
      </c>
      <c r="F3792" s="45" t="s">
        <v>584</v>
      </c>
      <c r="G3792" s="237">
        <f t="shared" si="59"/>
        <v>0</v>
      </c>
    </row>
    <row r="3793" spans="1:7">
      <c r="A3793" s="45" t="s">
        <v>2245</v>
      </c>
      <c r="B3793" s="45" t="s">
        <v>7931</v>
      </c>
      <c r="C3793" s="45" t="s">
        <v>8145</v>
      </c>
      <c r="D3793" s="45" t="s">
        <v>8146</v>
      </c>
      <c r="E3793" s="45" t="s">
        <v>8189</v>
      </c>
      <c r="F3793" s="45" t="s">
        <v>627</v>
      </c>
      <c r="G3793" s="237">
        <f t="shared" si="59"/>
        <v>0</v>
      </c>
    </row>
    <row r="3794" spans="1:7">
      <c r="A3794" s="45" t="s">
        <v>8190</v>
      </c>
      <c r="B3794" s="45" t="s">
        <v>7931</v>
      </c>
      <c r="C3794" s="45" t="s">
        <v>8145</v>
      </c>
      <c r="D3794" s="45" t="s">
        <v>8146</v>
      </c>
      <c r="E3794" s="45" t="s">
        <v>8191</v>
      </c>
      <c r="F3794" s="45" t="s">
        <v>633</v>
      </c>
      <c r="G3794" s="237">
        <f t="shared" si="59"/>
        <v>0</v>
      </c>
    </row>
    <row r="3795" spans="1:7">
      <c r="A3795" s="45" t="s">
        <v>8192</v>
      </c>
      <c r="B3795" s="45" t="s">
        <v>7931</v>
      </c>
      <c r="C3795" s="45" t="s">
        <v>8145</v>
      </c>
      <c r="D3795" s="45" t="s">
        <v>8146</v>
      </c>
      <c r="E3795" s="45" t="s">
        <v>8193</v>
      </c>
      <c r="F3795" s="45" t="s">
        <v>633</v>
      </c>
      <c r="G3795" s="237">
        <f t="shared" si="59"/>
        <v>0</v>
      </c>
    </row>
    <row r="3796" spans="1:7">
      <c r="A3796" s="45" t="s">
        <v>8194</v>
      </c>
      <c r="B3796" s="45" t="s">
        <v>7931</v>
      </c>
      <c r="C3796" s="45" t="s">
        <v>8145</v>
      </c>
      <c r="D3796" s="45" t="s">
        <v>8146</v>
      </c>
      <c r="E3796" s="45" t="s">
        <v>8195</v>
      </c>
      <c r="F3796" s="45" t="s">
        <v>633</v>
      </c>
      <c r="G3796" s="237">
        <f t="shared" si="59"/>
        <v>0</v>
      </c>
    </row>
    <row r="3797" spans="1:7">
      <c r="A3797" s="45" t="s">
        <v>8196</v>
      </c>
      <c r="B3797" s="45" t="s">
        <v>7931</v>
      </c>
      <c r="C3797" s="45" t="s">
        <v>8145</v>
      </c>
      <c r="D3797" s="45" t="s">
        <v>8146</v>
      </c>
      <c r="E3797" s="45" t="s">
        <v>8197</v>
      </c>
      <c r="F3797" s="45" t="s">
        <v>633</v>
      </c>
      <c r="G3797" s="237">
        <f t="shared" si="59"/>
        <v>0</v>
      </c>
    </row>
    <row r="3798" spans="1:7">
      <c r="A3798" s="45" t="s">
        <v>8201</v>
      </c>
      <c r="B3798" s="45" t="s">
        <v>8198</v>
      </c>
      <c r="C3798" s="45" t="s">
        <v>8199</v>
      </c>
      <c r="D3798" s="45" t="s">
        <v>8200</v>
      </c>
      <c r="E3798" s="45" t="s">
        <v>8202</v>
      </c>
      <c r="F3798" s="45" t="s">
        <v>584</v>
      </c>
      <c r="G3798" s="237">
        <f t="shared" si="59"/>
        <v>0</v>
      </c>
    </row>
    <row r="3799" spans="1:7">
      <c r="A3799" s="45" t="s">
        <v>8203</v>
      </c>
      <c r="B3799" s="45" t="s">
        <v>8198</v>
      </c>
      <c r="C3799" s="45" t="s">
        <v>8199</v>
      </c>
      <c r="D3799" s="45" t="s">
        <v>8200</v>
      </c>
      <c r="E3799" s="45" t="s">
        <v>8204</v>
      </c>
      <c r="F3799" s="45" t="s">
        <v>584</v>
      </c>
      <c r="G3799" s="237">
        <f t="shared" si="59"/>
        <v>0</v>
      </c>
    </row>
    <row r="3800" spans="1:7">
      <c r="A3800" s="45" t="s">
        <v>8205</v>
      </c>
      <c r="B3800" s="45" t="s">
        <v>8198</v>
      </c>
      <c r="C3800" s="45" t="s">
        <v>8199</v>
      </c>
      <c r="D3800" s="45" t="s">
        <v>8200</v>
      </c>
      <c r="E3800" s="45" t="s">
        <v>8206</v>
      </c>
      <c r="F3800" s="45" t="s">
        <v>584</v>
      </c>
      <c r="G3800" s="237">
        <f t="shared" si="59"/>
        <v>0</v>
      </c>
    </row>
    <row r="3801" spans="1:7">
      <c r="A3801" s="45" t="s">
        <v>8207</v>
      </c>
      <c r="B3801" s="45" t="s">
        <v>8198</v>
      </c>
      <c r="C3801" s="45" t="s">
        <v>8199</v>
      </c>
      <c r="D3801" s="45" t="s">
        <v>8200</v>
      </c>
      <c r="E3801" s="45" t="s">
        <v>8208</v>
      </c>
      <c r="F3801" s="45" t="s">
        <v>584</v>
      </c>
      <c r="G3801" s="237">
        <f t="shared" si="59"/>
        <v>0</v>
      </c>
    </row>
    <row r="3802" spans="1:7">
      <c r="A3802" s="45" t="s">
        <v>8209</v>
      </c>
      <c r="B3802" s="45" t="s">
        <v>8198</v>
      </c>
      <c r="C3802" s="45" t="s">
        <v>8199</v>
      </c>
      <c r="D3802" s="45" t="s">
        <v>8200</v>
      </c>
      <c r="E3802" s="45" t="s">
        <v>8210</v>
      </c>
      <c r="F3802" s="45" t="s">
        <v>584</v>
      </c>
      <c r="G3802" s="237">
        <f t="shared" si="59"/>
        <v>0</v>
      </c>
    </row>
    <row r="3803" spans="1:7">
      <c r="A3803" s="45" t="s">
        <v>8211</v>
      </c>
      <c r="B3803" s="45" t="s">
        <v>8198</v>
      </c>
      <c r="C3803" s="45" t="s">
        <v>8199</v>
      </c>
      <c r="D3803" s="45" t="s">
        <v>8200</v>
      </c>
      <c r="E3803" s="45" t="s">
        <v>8212</v>
      </c>
      <c r="F3803" s="45" t="s">
        <v>584</v>
      </c>
      <c r="G3803" s="237">
        <f t="shared" si="59"/>
        <v>0</v>
      </c>
    </row>
    <row r="3804" spans="1:7">
      <c r="A3804" s="45" t="s">
        <v>8213</v>
      </c>
      <c r="B3804" s="45" t="s">
        <v>8198</v>
      </c>
      <c r="C3804" s="45" t="s">
        <v>8199</v>
      </c>
      <c r="D3804" s="45" t="s">
        <v>8200</v>
      </c>
      <c r="E3804" s="45" t="s">
        <v>8214</v>
      </c>
      <c r="F3804" s="45" t="s">
        <v>584</v>
      </c>
      <c r="G3804" s="237">
        <f t="shared" si="59"/>
        <v>0</v>
      </c>
    </row>
    <row r="3805" spans="1:7">
      <c r="A3805" s="45" t="s">
        <v>8215</v>
      </c>
      <c r="B3805" s="45" t="s">
        <v>8198</v>
      </c>
      <c r="C3805" s="45" t="s">
        <v>8199</v>
      </c>
      <c r="D3805" s="45" t="s">
        <v>8200</v>
      </c>
      <c r="E3805" s="45" t="s">
        <v>8216</v>
      </c>
      <c r="F3805" s="45" t="s">
        <v>633</v>
      </c>
      <c r="G3805" s="237">
        <f t="shared" si="59"/>
        <v>0</v>
      </c>
    </row>
    <row r="3806" spans="1:7">
      <c r="A3806" s="45" t="s">
        <v>3115</v>
      </c>
      <c r="B3806" s="45" t="s">
        <v>8198</v>
      </c>
      <c r="C3806" s="45" t="s">
        <v>8217</v>
      </c>
      <c r="D3806" s="45" t="s">
        <v>8218</v>
      </c>
      <c r="E3806" s="45" t="s">
        <v>8219</v>
      </c>
      <c r="F3806" s="45" t="s">
        <v>584</v>
      </c>
      <c r="G3806" s="237">
        <f t="shared" si="59"/>
        <v>0</v>
      </c>
    </row>
    <row r="3807" spans="1:7">
      <c r="A3807" s="45" t="s">
        <v>8220</v>
      </c>
      <c r="B3807" s="45" t="s">
        <v>8198</v>
      </c>
      <c r="C3807" s="45" t="s">
        <v>8217</v>
      </c>
      <c r="D3807" s="45" t="s">
        <v>8218</v>
      </c>
      <c r="E3807" s="45" t="s">
        <v>8221</v>
      </c>
      <c r="F3807" s="45" t="s">
        <v>584</v>
      </c>
      <c r="G3807" s="237">
        <f t="shared" si="59"/>
        <v>0</v>
      </c>
    </row>
    <row r="3808" spans="1:7">
      <c r="A3808" s="45" t="s">
        <v>8222</v>
      </c>
      <c r="B3808" s="45" t="s">
        <v>8198</v>
      </c>
      <c r="C3808" s="45" t="s">
        <v>8217</v>
      </c>
      <c r="D3808" s="45" t="s">
        <v>8218</v>
      </c>
      <c r="E3808" s="45" t="s">
        <v>8223</v>
      </c>
      <c r="F3808" s="45" t="s">
        <v>584</v>
      </c>
      <c r="G3808" s="237">
        <f t="shared" si="59"/>
        <v>0</v>
      </c>
    </row>
    <row r="3809" spans="1:7">
      <c r="A3809" s="45" t="s">
        <v>8224</v>
      </c>
      <c r="B3809" s="45" t="s">
        <v>8198</v>
      </c>
      <c r="C3809" s="45" t="s">
        <v>8217</v>
      </c>
      <c r="D3809" s="45" t="s">
        <v>8218</v>
      </c>
      <c r="E3809" s="45" t="s">
        <v>8225</v>
      </c>
      <c r="F3809" s="45" t="s">
        <v>584</v>
      </c>
      <c r="G3809" s="237">
        <f t="shared" si="59"/>
        <v>0</v>
      </c>
    </row>
    <row r="3810" spans="1:7">
      <c r="A3810" s="45" t="s">
        <v>7121</v>
      </c>
      <c r="B3810" s="45" t="s">
        <v>8198</v>
      </c>
      <c r="C3810" s="45" t="s">
        <v>8217</v>
      </c>
      <c r="D3810" s="45" t="s">
        <v>8218</v>
      </c>
      <c r="E3810" s="45" t="s">
        <v>8226</v>
      </c>
      <c r="F3810" s="45" t="s">
        <v>584</v>
      </c>
      <c r="G3810" s="237">
        <f t="shared" si="59"/>
        <v>0</v>
      </c>
    </row>
    <row r="3811" spans="1:7">
      <c r="A3811" s="45" t="s">
        <v>8227</v>
      </c>
      <c r="B3811" s="45" t="s">
        <v>8198</v>
      </c>
      <c r="C3811" s="45" t="s">
        <v>8217</v>
      </c>
      <c r="D3811" s="45" t="s">
        <v>8218</v>
      </c>
      <c r="E3811" s="45" t="s">
        <v>8228</v>
      </c>
      <c r="F3811" s="45" t="s">
        <v>584</v>
      </c>
      <c r="G3811" s="237">
        <f t="shared" si="59"/>
        <v>0</v>
      </c>
    </row>
    <row r="3812" spans="1:7">
      <c r="A3812" s="45" t="s">
        <v>8229</v>
      </c>
      <c r="B3812" s="45" t="s">
        <v>8198</v>
      </c>
      <c r="C3812" s="45" t="s">
        <v>8217</v>
      </c>
      <c r="D3812" s="45" t="s">
        <v>8218</v>
      </c>
      <c r="E3812" s="45" t="s">
        <v>8230</v>
      </c>
      <c r="F3812" s="45" t="s">
        <v>584</v>
      </c>
      <c r="G3812" s="237">
        <f t="shared" si="59"/>
        <v>0</v>
      </c>
    </row>
    <row r="3813" spans="1:7">
      <c r="A3813" s="45" t="s">
        <v>8231</v>
      </c>
      <c r="B3813" s="45" t="s">
        <v>8198</v>
      </c>
      <c r="C3813" s="45" t="s">
        <v>8217</v>
      </c>
      <c r="D3813" s="45" t="s">
        <v>8218</v>
      </c>
      <c r="E3813" s="45" t="s">
        <v>8232</v>
      </c>
      <c r="F3813" s="45" t="s">
        <v>584</v>
      </c>
      <c r="G3813" s="237">
        <f t="shared" si="59"/>
        <v>0</v>
      </c>
    </row>
    <row r="3814" spans="1:7">
      <c r="A3814" s="45" t="s">
        <v>8233</v>
      </c>
      <c r="B3814" s="45" t="s">
        <v>8198</v>
      </c>
      <c r="C3814" s="45" t="s">
        <v>8217</v>
      </c>
      <c r="D3814" s="45" t="s">
        <v>8218</v>
      </c>
      <c r="E3814" s="45" t="s">
        <v>8234</v>
      </c>
      <c r="F3814" s="45" t="s">
        <v>584</v>
      </c>
      <c r="G3814" s="237">
        <f t="shared" si="59"/>
        <v>0</v>
      </c>
    </row>
    <row r="3815" spans="1:7">
      <c r="A3815" s="45" t="s">
        <v>2566</v>
      </c>
      <c r="B3815" s="45" t="s">
        <v>8198</v>
      </c>
      <c r="C3815" s="45" t="s">
        <v>8217</v>
      </c>
      <c r="D3815" s="45" t="s">
        <v>8218</v>
      </c>
      <c r="E3815" s="45" t="s">
        <v>8235</v>
      </c>
      <c r="F3815" s="45" t="s">
        <v>584</v>
      </c>
      <c r="G3815" s="237">
        <f t="shared" si="59"/>
        <v>0</v>
      </c>
    </row>
    <row r="3816" spans="1:7">
      <c r="A3816" s="45" t="s">
        <v>8236</v>
      </c>
      <c r="B3816" s="45" t="s">
        <v>8198</v>
      </c>
      <c r="C3816" s="45" t="s">
        <v>8217</v>
      </c>
      <c r="D3816" s="45" t="s">
        <v>8218</v>
      </c>
      <c r="E3816" s="45" t="s">
        <v>8237</v>
      </c>
      <c r="F3816" s="45" t="s">
        <v>584</v>
      </c>
      <c r="G3816" s="237">
        <f t="shared" si="59"/>
        <v>0</v>
      </c>
    </row>
    <row r="3817" spans="1:7">
      <c r="A3817" s="45" t="s">
        <v>8238</v>
      </c>
      <c r="B3817" s="45" t="s">
        <v>8198</v>
      </c>
      <c r="C3817" s="45" t="s">
        <v>8217</v>
      </c>
      <c r="D3817" s="45" t="s">
        <v>8218</v>
      </c>
      <c r="E3817" s="45" t="s">
        <v>8239</v>
      </c>
      <c r="F3817" s="45" t="s">
        <v>584</v>
      </c>
      <c r="G3817" s="237">
        <f t="shared" si="59"/>
        <v>0</v>
      </c>
    </row>
    <row r="3818" spans="1:7">
      <c r="A3818" s="45" t="s">
        <v>8240</v>
      </c>
      <c r="B3818" s="45" t="s">
        <v>8198</v>
      </c>
      <c r="C3818" s="45" t="s">
        <v>8217</v>
      </c>
      <c r="D3818" s="45" t="s">
        <v>8218</v>
      </c>
      <c r="E3818" s="45" t="s">
        <v>8241</v>
      </c>
      <c r="F3818" s="45" t="s">
        <v>584</v>
      </c>
      <c r="G3818" s="237">
        <f t="shared" si="59"/>
        <v>0</v>
      </c>
    </row>
    <row r="3819" spans="1:7">
      <c r="A3819" s="45" t="s">
        <v>8242</v>
      </c>
      <c r="B3819" s="45" t="s">
        <v>8198</v>
      </c>
      <c r="C3819" s="45" t="s">
        <v>8217</v>
      </c>
      <c r="D3819" s="45" t="s">
        <v>8218</v>
      </c>
      <c r="E3819" s="45" t="s">
        <v>8243</v>
      </c>
      <c r="F3819" s="45" t="s">
        <v>584</v>
      </c>
      <c r="G3819" s="237">
        <f t="shared" si="59"/>
        <v>0</v>
      </c>
    </row>
    <row r="3820" spans="1:7">
      <c r="A3820" s="45" t="s">
        <v>4736</v>
      </c>
      <c r="B3820" s="45" t="s">
        <v>8198</v>
      </c>
      <c r="C3820" s="45" t="s">
        <v>8217</v>
      </c>
      <c r="D3820" s="45" t="s">
        <v>8218</v>
      </c>
      <c r="E3820" s="45" t="s">
        <v>8244</v>
      </c>
      <c r="F3820" s="45" t="s">
        <v>584</v>
      </c>
      <c r="G3820" s="237">
        <f t="shared" si="59"/>
        <v>0</v>
      </c>
    </row>
    <row r="3821" spans="1:7">
      <c r="A3821" s="45" t="s">
        <v>8245</v>
      </c>
      <c r="B3821" s="45" t="s">
        <v>8198</v>
      </c>
      <c r="C3821" s="45" t="s">
        <v>8217</v>
      </c>
      <c r="D3821" s="45" t="s">
        <v>8218</v>
      </c>
      <c r="E3821" s="45" t="s">
        <v>8246</v>
      </c>
      <c r="F3821" s="45" t="s">
        <v>584</v>
      </c>
      <c r="G3821" s="237">
        <f t="shared" si="59"/>
        <v>0</v>
      </c>
    </row>
    <row r="3822" spans="1:7">
      <c r="A3822" s="45" t="s">
        <v>8247</v>
      </c>
      <c r="B3822" s="45" t="s">
        <v>8198</v>
      </c>
      <c r="C3822" s="45" t="s">
        <v>8217</v>
      </c>
      <c r="D3822" s="45" t="s">
        <v>8218</v>
      </c>
      <c r="E3822" s="45" t="s">
        <v>8248</v>
      </c>
      <c r="F3822" s="45" t="s">
        <v>584</v>
      </c>
      <c r="G3822" s="237">
        <f t="shared" si="59"/>
        <v>0</v>
      </c>
    </row>
    <row r="3823" spans="1:7">
      <c r="A3823" s="45" t="s">
        <v>8249</v>
      </c>
      <c r="B3823" s="45" t="s">
        <v>8198</v>
      </c>
      <c r="C3823" s="45" t="s">
        <v>8217</v>
      </c>
      <c r="D3823" s="45" t="s">
        <v>8218</v>
      </c>
      <c r="E3823" s="45" t="s">
        <v>8250</v>
      </c>
      <c r="F3823" s="45" t="s">
        <v>584</v>
      </c>
      <c r="G3823" s="237">
        <f t="shared" si="59"/>
        <v>0</v>
      </c>
    </row>
    <row r="3824" spans="1:7">
      <c r="A3824" s="45" t="s">
        <v>8251</v>
      </c>
      <c r="B3824" s="45" t="s">
        <v>8198</v>
      </c>
      <c r="C3824" s="45" t="s">
        <v>8217</v>
      </c>
      <c r="D3824" s="45" t="s">
        <v>8218</v>
      </c>
      <c r="E3824" s="45" t="s">
        <v>8252</v>
      </c>
      <c r="F3824" s="45" t="s">
        <v>584</v>
      </c>
      <c r="G3824" s="237">
        <f t="shared" si="59"/>
        <v>0</v>
      </c>
    </row>
    <row r="3825" spans="1:7">
      <c r="A3825" s="45" t="s">
        <v>8253</v>
      </c>
      <c r="B3825" s="45" t="s">
        <v>8198</v>
      </c>
      <c r="C3825" s="45" t="s">
        <v>8217</v>
      </c>
      <c r="D3825" s="45" t="s">
        <v>8218</v>
      </c>
      <c r="E3825" s="45" t="s">
        <v>8254</v>
      </c>
      <c r="F3825" s="45" t="s">
        <v>584</v>
      </c>
      <c r="G3825" s="237">
        <f t="shared" si="59"/>
        <v>0</v>
      </c>
    </row>
    <row r="3826" spans="1:7">
      <c r="A3826" s="45" t="s">
        <v>7275</v>
      </c>
      <c r="B3826" s="45" t="s">
        <v>8198</v>
      </c>
      <c r="C3826" s="45" t="s">
        <v>8217</v>
      </c>
      <c r="D3826" s="45" t="s">
        <v>8218</v>
      </c>
      <c r="E3826" s="45" t="s">
        <v>8255</v>
      </c>
      <c r="F3826" s="45" t="s">
        <v>584</v>
      </c>
      <c r="G3826" s="237">
        <f t="shared" si="59"/>
        <v>0</v>
      </c>
    </row>
    <row r="3827" spans="1:7">
      <c r="A3827" s="45" t="s">
        <v>8256</v>
      </c>
      <c r="B3827" s="45" t="s">
        <v>8198</v>
      </c>
      <c r="C3827" s="45" t="s">
        <v>8217</v>
      </c>
      <c r="D3827" s="45" t="s">
        <v>8218</v>
      </c>
      <c r="E3827" s="45" t="s">
        <v>8257</v>
      </c>
      <c r="F3827" s="45" t="s">
        <v>584</v>
      </c>
      <c r="G3827" s="237">
        <f t="shared" si="59"/>
        <v>0</v>
      </c>
    </row>
    <row r="3828" spans="1:7">
      <c r="A3828" s="45" t="s">
        <v>5347</v>
      </c>
      <c r="B3828" s="45" t="s">
        <v>8198</v>
      </c>
      <c r="C3828" s="45" t="s">
        <v>8217</v>
      </c>
      <c r="D3828" s="45" t="s">
        <v>8218</v>
      </c>
      <c r="E3828" s="45" t="s">
        <v>8258</v>
      </c>
      <c r="F3828" s="45" t="s">
        <v>584</v>
      </c>
      <c r="G3828" s="237">
        <f t="shared" si="59"/>
        <v>0</v>
      </c>
    </row>
    <row r="3829" spans="1:7">
      <c r="A3829" s="45" t="s">
        <v>8259</v>
      </c>
      <c r="B3829" s="45" t="s">
        <v>8198</v>
      </c>
      <c r="C3829" s="45" t="s">
        <v>8217</v>
      </c>
      <c r="D3829" s="45" t="s">
        <v>8218</v>
      </c>
      <c r="E3829" s="45" t="s">
        <v>8260</v>
      </c>
      <c r="F3829" s="45" t="s">
        <v>584</v>
      </c>
      <c r="G3829" s="237">
        <f t="shared" si="59"/>
        <v>0</v>
      </c>
    </row>
    <row r="3830" spans="1:7">
      <c r="A3830" s="45" t="s">
        <v>8261</v>
      </c>
      <c r="B3830" s="45" t="s">
        <v>8198</v>
      </c>
      <c r="C3830" s="45" t="s">
        <v>8217</v>
      </c>
      <c r="D3830" s="45" t="s">
        <v>8218</v>
      </c>
      <c r="E3830" s="45" t="s">
        <v>8262</v>
      </c>
      <c r="F3830" s="45" t="s">
        <v>3972</v>
      </c>
      <c r="G3830" s="237">
        <f t="shared" si="59"/>
        <v>0</v>
      </c>
    </row>
    <row r="3831" spans="1:7">
      <c r="A3831" s="45" t="s">
        <v>8263</v>
      </c>
      <c r="B3831" s="45" t="s">
        <v>8198</v>
      </c>
      <c r="C3831" s="45" t="s">
        <v>8217</v>
      </c>
      <c r="D3831" s="45" t="s">
        <v>8218</v>
      </c>
      <c r="E3831" s="45" t="s">
        <v>8264</v>
      </c>
      <c r="F3831" s="45" t="s">
        <v>1337</v>
      </c>
      <c r="G3831" s="237">
        <f t="shared" si="59"/>
        <v>0</v>
      </c>
    </row>
    <row r="3832" spans="1:7">
      <c r="A3832" s="45" t="s">
        <v>8265</v>
      </c>
      <c r="B3832" s="45" t="s">
        <v>8198</v>
      </c>
      <c r="C3832" s="45" t="s">
        <v>8217</v>
      </c>
      <c r="D3832" s="45" t="s">
        <v>8218</v>
      </c>
      <c r="E3832" s="45" t="s">
        <v>8266</v>
      </c>
      <c r="F3832" s="45" t="s">
        <v>627</v>
      </c>
      <c r="G3832" s="237">
        <f t="shared" si="59"/>
        <v>0</v>
      </c>
    </row>
    <row r="3833" spans="1:7">
      <c r="A3833" s="45" t="s">
        <v>8267</v>
      </c>
      <c r="B3833" s="45" t="s">
        <v>8198</v>
      </c>
      <c r="C3833" s="45" t="s">
        <v>8217</v>
      </c>
      <c r="D3833" s="45" t="s">
        <v>8218</v>
      </c>
      <c r="E3833" s="45" t="s">
        <v>8268</v>
      </c>
      <c r="F3833" s="45" t="s">
        <v>2549</v>
      </c>
      <c r="G3833" s="237">
        <f t="shared" si="59"/>
        <v>0</v>
      </c>
    </row>
    <row r="3834" spans="1:7">
      <c r="A3834" s="45" t="s">
        <v>8269</v>
      </c>
      <c r="B3834" s="45" t="s">
        <v>8198</v>
      </c>
      <c r="C3834" s="45" t="s">
        <v>8217</v>
      </c>
      <c r="D3834" s="45" t="s">
        <v>8218</v>
      </c>
      <c r="E3834" s="45" t="s">
        <v>8270</v>
      </c>
      <c r="F3834" s="45" t="s">
        <v>633</v>
      </c>
      <c r="G3834" s="237">
        <f t="shared" si="59"/>
        <v>0</v>
      </c>
    </row>
    <row r="3835" spans="1:7">
      <c r="A3835" s="45" t="s">
        <v>8271</v>
      </c>
      <c r="B3835" s="45" t="s">
        <v>8198</v>
      </c>
      <c r="C3835" s="45" t="s">
        <v>8217</v>
      </c>
      <c r="D3835" s="45" t="s">
        <v>8218</v>
      </c>
      <c r="E3835" s="45" t="s">
        <v>8272</v>
      </c>
      <c r="F3835" s="45" t="s">
        <v>633</v>
      </c>
      <c r="G3835" s="237">
        <f t="shared" si="59"/>
        <v>0</v>
      </c>
    </row>
    <row r="3836" spans="1:7">
      <c r="A3836" s="45" t="s">
        <v>8273</v>
      </c>
      <c r="B3836" s="45" t="s">
        <v>8198</v>
      </c>
      <c r="C3836" s="45" t="s">
        <v>8217</v>
      </c>
      <c r="D3836" s="45" t="s">
        <v>8218</v>
      </c>
      <c r="E3836" s="45" t="s">
        <v>8274</v>
      </c>
      <c r="F3836" s="45" t="s">
        <v>633</v>
      </c>
      <c r="G3836" s="237">
        <f t="shared" si="59"/>
        <v>0</v>
      </c>
    </row>
    <row r="3837" spans="1:7">
      <c r="A3837" s="45" t="s">
        <v>8277</v>
      </c>
      <c r="B3837" s="45" t="s">
        <v>8198</v>
      </c>
      <c r="C3837" s="45" t="s">
        <v>8275</v>
      </c>
      <c r="D3837" s="45" t="s">
        <v>8276</v>
      </c>
      <c r="E3837" s="45" t="s">
        <v>8278</v>
      </c>
      <c r="F3837" s="45" t="s">
        <v>8279</v>
      </c>
      <c r="G3837" s="237">
        <f t="shared" si="59"/>
        <v>0</v>
      </c>
    </row>
    <row r="3838" spans="1:7">
      <c r="A3838" s="45" t="s">
        <v>8280</v>
      </c>
      <c r="B3838" s="45" t="s">
        <v>8198</v>
      </c>
      <c r="C3838" s="45" t="s">
        <v>8275</v>
      </c>
      <c r="D3838" s="45" t="s">
        <v>8276</v>
      </c>
      <c r="E3838" s="45" t="s">
        <v>8281</v>
      </c>
      <c r="F3838" s="45" t="s">
        <v>584</v>
      </c>
      <c r="G3838" s="237">
        <f t="shared" si="59"/>
        <v>0</v>
      </c>
    </row>
    <row r="3839" spans="1:7">
      <c r="A3839" s="45" t="s">
        <v>8282</v>
      </c>
      <c r="B3839" s="45" t="s">
        <v>8198</v>
      </c>
      <c r="C3839" s="45" t="s">
        <v>8275</v>
      </c>
      <c r="D3839" s="45" t="s">
        <v>8276</v>
      </c>
      <c r="E3839" s="45" t="s">
        <v>8283</v>
      </c>
      <c r="F3839" s="45" t="s">
        <v>584</v>
      </c>
      <c r="G3839" s="237">
        <f t="shared" si="59"/>
        <v>0</v>
      </c>
    </row>
    <row r="3840" spans="1:7">
      <c r="A3840" s="45" t="s">
        <v>8284</v>
      </c>
      <c r="B3840" s="45" t="s">
        <v>8198</v>
      </c>
      <c r="C3840" s="45" t="s">
        <v>8275</v>
      </c>
      <c r="D3840" s="45" t="s">
        <v>8276</v>
      </c>
      <c r="E3840" s="45" t="s">
        <v>8285</v>
      </c>
      <c r="F3840" s="45" t="s">
        <v>584</v>
      </c>
      <c r="G3840" s="237">
        <f t="shared" si="59"/>
        <v>0</v>
      </c>
    </row>
    <row r="3841" spans="1:7">
      <c r="A3841" s="45" t="s">
        <v>8286</v>
      </c>
      <c r="B3841" s="45" t="s">
        <v>8198</v>
      </c>
      <c r="C3841" s="45" t="s">
        <v>8275</v>
      </c>
      <c r="D3841" s="45" t="s">
        <v>8276</v>
      </c>
      <c r="E3841" s="45" t="s">
        <v>8287</v>
      </c>
      <c r="F3841" s="45" t="s">
        <v>1337</v>
      </c>
      <c r="G3841" s="237">
        <f t="shared" si="59"/>
        <v>0</v>
      </c>
    </row>
    <row r="3842" spans="1:7">
      <c r="A3842" s="45" t="s">
        <v>8288</v>
      </c>
      <c r="B3842" s="45" t="s">
        <v>8198</v>
      </c>
      <c r="C3842" s="45" t="s">
        <v>8275</v>
      </c>
      <c r="D3842" s="45" t="s">
        <v>8276</v>
      </c>
      <c r="E3842" s="45" t="s">
        <v>8289</v>
      </c>
      <c r="F3842" s="45" t="s">
        <v>627</v>
      </c>
      <c r="G3842" s="237">
        <f t="shared" ref="G3842:G3905" si="60">IF(ISNA(MATCH(E3842,List04_oktmo_np_range,0)),0,1)</f>
        <v>0</v>
      </c>
    </row>
    <row r="3843" spans="1:7">
      <c r="A3843" s="45" t="s">
        <v>8292</v>
      </c>
      <c r="B3843" s="45" t="s">
        <v>8198</v>
      </c>
      <c r="C3843" s="45" t="s">
        <v>8290</v>
      </c>
      <c r="D3843" s="45" t="s">
        <v>8291</v>
      </c>
      <c r="E3843" s="45" t="s">
        <v>8293</v>
      </c>
      <c r="F3843" s="45" t="s">
        <v>584</v>
      </c>
      <c r="G3843" s="237">
        <f t="shared" si="60"/>
        <v>0</v>
      </c>
    </row>
    <row r="3844" spans="1:7">
      <c r="A3844" s="45" t="s">
        <v>8294</v>
      </c>
      <c r="B3844" s="45" t="s">
        <v>8198</v>
      </c>
      <c r="C3844" s="45" t="s">
        <v>8290</v>
      </c>
      <c r="D3844" s="45" t="s">
        <v>8291</v>
      </c>
      <c r="E3844" s="45" t="s">
        <v>8295</v>
      </c>
      <c r="F3844" s="45" t="s">
        <v>584</v>
      </c>
      <c r="G3844" s="237">
        <f t="shared" si="60"/>
        <v>0</v>
      </c>
    </row>
    <row r="3845" spans="1:7">
      <c r="A3845" s="45" t="s">
        <v>5293</v>
      </c>
      <c r="B3845" s="45" t="s">
        <v>8198</v>
      </c>
      <c r="C3845" s="45" t="s">
        <v>8290</v>
      </c>
      <c r="D3845" s="45" t="s">
        <v>8291</v>
      </c>
      <c r="E3845" s="45" t="s">
        <v>8296</v>
      </c>
      <c r="F3845" s="45" t="s">
        <v>584</v>
      </c>
      <c r="G3845" s="237">
        <f t="shared" si="60"/>
        <v>0</v>
      </c>
    </row>
    <row r="3846" spans="1:7">
      <c r="A3846" s="45" t="s">
        <v>8297</v>
      </c>
      <c r="B3846" s="45" t="s">
        <v>8198</v>
      </c>
      <c r="C3846" s="45" t="s">
        <v>8290</v>
      </c>
      <c r="D3846" s="45" t="s">
        <v>8291</v>
      </c>
      <c r="E3846" s="45" t="s">
        <v>8298</v>
      </c>
      <c r="F3846" s="45" t="s">
        <v>584</v>
      </c>
      <c r="G3846" s="237">
        <f t="shared" si="60"/>
        <v>0</v>
      </c>
    </row>
    <row r="3847" spans="1:7">
      <c r="A3847" s="45" t="s">
        <v>8299</v>
      </c>
      <c r="B3847" s="45" t="s">
        <v>8198</v>
      </c>
      <c r="C3847" s="45" t="s">
        <v>8290</v>
      </c>
      <c r="D3847" s="45" t="s">
        <v>8291</v>
      </c>
      <c r="E3847" s="45" t="s">
        <v>8300</v>
      </c>
      <c r="F3847" s="45" t="s">
        <v>584</v>
      </c>
      <c r="G3847" s="237">
        <f t="shared" si="60"/>
        <v>0</v>
      </c>
    </row>
    <row r="3848" spans="1:7">
      <c r="A3848" s="45" t="s">
        <v>3510</v>
      </c>
      <c r="B3848" s="45" t="s">
        <v>8198</v>
      </c>
      <c r="C3848" s="45" t="s">
        <v>8290</v>
      </c>
      <c r="D3848" s="45" t="s">
        <v>8291</v>
      </c>
      <c r="E3848" s="45" t="s">
        <v>8301</v>
      </c>
      <c r="F3848" s="45" t="s">
        <v>584</v>
      </c>
      <c r="G3848" s="237">
        <f t="shared" si="60"/>
        <v>0</v>
      </c>
    </row>
    <row r="3849" spans="1:7">
      <c r="A3849" s="45" t="s">
        <v>8302</v>
      </c>
      <c r="B3849" s="45" t="s">
        <v>8198</v>
      </c>
      <c r="C3849" s="45" t="s">
        <v>8290</v>
      </c>
      <c r="D3849" s="45" t="s">
        <v>8291</v>
      </c>
      <c r="E3849" s="45" t="s">
        <v>8303</v>
      </c>
      <c r="F3849" s="45" t="s">
        <v>584</v>
      </c>
      <c r="G3849" s="237">
        <f t="shared" si="60"/>
        <v>0</v>
      </c>
    </row>
    <row r="3850" spans="1:7">
      <c r="A3850" s="45" t="s">
        <v>8304</v>
      </c>
      <c r="B3850" s="45" t="s">
        <v>8198</v>
      </c>
      <c r="C3850" s="45" t="s">
        <v>8290</v>
      </c>
      <c r="D3850" s="45" t="s">
        <v>8291</v>
      </c>
      <c r="E3850" s="45" t="s">
        <v>8305</v>
      </c>
      <c r="F3850" s="45" t="s">
        <v>584</v>
      </c>
      <c r="G3850" s="237">
        <f t="shared" si="60"/>
        <v>0</v>
      </c>
    </row>
    <row r="3851" spans="1:7">
      <c r="A3851" s="45" t="s">
        <v>8306</v>
      </c>
      <c r="B3851" s="45" t="s">
        <v>8198</v>
      </c>
      <c r="C3851" s="45" t="s">
        <v>8290</v>
      </c>
      <c r="D3851" s="45" t="s">
        <v>8291</v>
      </c>
      <c r="E3851" s="45" t="s">
        <v>8307</v>
      </c>
      <c r="F3851" s="45" t="s">
        <v>584</v>
      </c>
      <c r="G3851" s="237">
        <f t="shared" si="60"/>
        <v>0</v>
      </c>
    </row>
    <row r="3852" spans="1:7">
      <c r="A3852" s="45" t="s">
        <v>8308</v>
      </c>
      <c r="B3852" s="45" t="s">
        <v>8198</v>
      </c>
      <c r="C3852" s="45" t="s">
        <v>8290</v>
      </c>
      <c r="D3852" s="45" t="s">
        <v>8291</v>
      </c>
      <c r="E3852" s="45" t="s">
        <v>8309</v>
      </c>
      <c r="F3852" s="45" t="s">
        <v>584</v>
      </c>
      <c r="G3852" s="237">
        <f t="shared" si="60"/>
        <v>0</v>
      </c>
    </row>
    <row r="3853" spans="1:7">
      <c r="A3853" s="45" t="s">
        <v>8310</v>
      </c>
      <c r="B3853" s="45" t="s">
        <v>8198</v>
      </c>
      <c r="C3853" s="45" t="s">
        <v>8290</v>
      </c>
      <c r="D3853" s="45" t="s">
        <v>8291</v>
      </c>
      <c r="E3853" s="45" t="s">
        <v>8311</v>
      </c>
      <c r="F3853" s="45" t="s">
        <v>584</v>
      </c>
      <c r="G3853" s="237">
        <f t="shared" si="60"/>
        <v>0</v>
      </c>
    </row>
    <row r="3854" spans="1:7">
      <c r="A3854" s="45" t="s">
        <v>8312</v>
      </c>
      <c r="B3854" s="45" t="s">
        <v>8198</v>
      </c>
      <c r="C3854" s="45" t="s">
        <v>8290</v>
      </c>
      <c r="D3854" s="45" t="s">
        <v>8291</v>
      </c>
      <c r="E3854" s="45" t="s">
        <v>8313</v>
      </c>
      <c r="F3854" s="45" t="s">
        <v>584</v>
      </c>
      <c r="G3854" s="237">
        <f t="shared" si="60"/>
        <v>0</v>
      </c>
    </row>
    <row r="3855" spans="1:7">
      <c r="A3855" s="45" t="s">
        <v>8314</v>
      </c>
      <c r="B3855" s="45" t="s">
        <v>8198</v>
      </c>
      <c r="C3855" s="45" t="s">
        <v>8290</v>
      </c>
      <c r="D3855" s="45" t="s">
        <v>8291</v>
      </c>
      <c r="E3855" s="45" t="s">
        <v>8315</v>
      </c>
      <c r="F3855" s="45" t="s">
        <v>584</v>
      </c>
      <c r="G3855" s="237">
        <f t="shared" si="60"/>
        <v>0</v>
      </c>
    </row>
    <row r="3856" spans="1:7">
      <c r="A3856" s="45" t="s">
        <v>8316</v>
      </c>
      <c r="B3856" s="45" t="s">
        <v>8198</v>
      </c>
      <c r="C3856" s="45" t="s">
        <v>8290</v>
      </c>
      <c r="D3856" s="45" t="s">
        <v>8291</v>
      </c>
      <c r="E3856" s="45" t="s">
        <v>8317</v>
      </c>
      <c r="F3856" s="45" t="s">
        <v>584</v>
      </c>
      <c r="G3856" s="237">
        <f t="shared" si="60"/>
        <v>0</v>
      </c>
    </row>
    <row r="3857" spans="1:7">
      <c r="A3857" s="45" t="s">
        <v>8318</v>
      </c>
      <c r="B3857" s="45" t="s">
        <v>8198</v>
      </c>
      <c r="C3857" s="45" t="s">
        <v>8290</v>
      </c>
      <c r="D3857" s="45" t="s">
        <v>8291</v>
      </c>
      <c r="E3857" s="45" t="s">
        <v>8319</v>
      </c>
      <c r="F3857" s="45" t="s">
        <v>584</v>
      </c>
      <c r="G3857" s="237">
        <f t="shared" si="60"/>
        <v>0</v>
      </c>
    </row>
    <row r="3858" spans="1:7">
      <c r="A3858" s="45" t="s">
        <v>8320</v>
      </c>
      <c r="B3858" s="45" t="s">
        <v>8198</v>
      </c>
      <c r="C3858" s="45" t="s">
        <v>8290</v>
      </c>
      <c r="D3858" s="45" t="s">
        <v>8291</v>
      </c>
      <c r="E3858" s="45" t="s">
        <v>8321</v>
      </c>
      <c r="F3858" s="45" t="s">
        <v>584</v>
      </c>
      <c r="G3858" s="237">
        <f t="shared" si="60"/>
        <v>0</v>
      </c>
    </row>
    <row r="3859" spans="1:7">
      <c r="A3859" s="45" t="s">
        <v>8322</v>
      </c>
      <c r="B3859" s="45" t="s">
        <v>8198</v>
      </c>
      <c r="C3859" s="45" t="s">
        <v>8290</v>
      </c>
      <c r="D3859" s="45" t="s">
        <v>8291</v>
      </c>
      <c r="E3859" s="45" t="s">
        <v>8323</v>
      </c>
      <c r="F3859" s="45" t="s">
        <v>584</v>
      </c>
      <c r="G3859" s="237">
        <f t="shared" si="60"/>
        <v>0</v>
      </c>
    </row>
    <row r="3860" spans="1:7">
      <c r="A3860" s="45" t="s">
        <v>8324</v>
      </c>
      <c r="B3860" s="45" t="s">
        <v>8198</v>
      </c>
      <c r="C3860" s="45" t="s">
        <v>8290</v>
      </c>
      <c r="D3860" s="45" t="s">
        <v>8291</v>
      </c>
      <c r="E3860" s="45" t="s">
        <v>8325</v>
      </c>
      <c r="F3860" s="45" t="s">
        <v>584</v>
      </c>
      <c r="G3860" s="237">
        <f t="shared" si="60"/>
        <v>0</v>
      </c>
    </row>
    <row r="3861" spans="1:7">
      <c r="A3861" s="45" t="s">
        <v>8326</v>
      </c>
      <c r="B3861" s="45" t="s">
        <v>8198</v>
      </c>
      <c r="C3861" s="45" t="s">
        <v>8290</v>
      </c>
      <c r="D3861" s="45" t="s">
        <v>8291</v>
      </c>
      <c r="E3861" s="45" t="s">
        <v>8327</v>
      </c>
      <c r="F3861" s="45" t="s">
        <v>584</v>
      </c>
      <c r="G3861" s="237">
        <f t="shared" si="60"/>
        <v>0</v>
      </c>
    </row>
    <row r="3862" spans="1:7">
      <c r="A3862" s="45" t="s">
        <v>8328</v>
      </c>
      <c r="B3862" s="45" t="s">
        <v>8198</v>
      </c>
      <c r="C3862" s="45" t="s">
        <v>8290</v>
      </c>
      <c r="D3862" s="45" t="s">
        <v>8291</v>
      </c>
      <c r="E3862" s="45" t="s">
        <v>8329</v>
      </c>
      <c r="F3862" s="45" t="s">
        <v>584</v>
      </c>
      <c r="G3862" s="237">
        <f t="shared" si="60"/>
        <v>0</v>
      </c>
    </row>
    <row r="3863" spans="1:7">
      <c r="A3863" s="45" t="s">
        <v>3491</v>
      </c>
      <c r="B3863" s="45" t="s">
        <v>8198</v>
      </c>
      <c r="C3863" s="45" t="s">
        <v>8290</v>
      </c>
      <c r="D3863" s="45" t="s">
        <v>8291</v>
      </c>
      <c r="E3863" s="45" t="s">
        <v>8330</v>
      </c>
      <c r="F3863" s="45" t="s">
        <v>584</v>
      </c>
      <c r="G3863" s="237">
        <f t="shared" si="60"/>
        <v>0</v>
      </c>
    </row>
    <row r="3864" spans="1:7">
      <c r="A3864" s="45" t="s">
        <v>6790</v>
      </c>
      <c r="B3864" s="45" t="s">
        <v>8198</v>
      </c>
      <c r="C3864" s="45" t="s">
        <v>8290</v>
      </c>
      <c r="D3864" s="45" t="s">
        <v>8291</v>
      </c>
      <c r="E3864" s="45" t="s">
        <v>8331</v>
      </c>
      <c r="F3864" s="45" t="s">
        <v>584</v>
      </c>
      <c r="G3864" s="237">
        <f t="shared" si="60"/>
        <v>0</v>
      </c>
    </row>
    <row r="3865" spans="1:7">
      <c r="A3865" s="45" t="s">
        <v>8332</v>
      </c>
      <c r="B3865" s="45" t="s">
        <v>8198</v>
      </c>
      <c r="C3865" s="45" t="s">
        <v>8290</v>
      </c>
      <c r="D3865" s="45" t="s">
        <v>8291</v>
      </c>
      <c r="E3865" s="45" t="s">
        <v>8333</v>
      </c>
      <c r="F3865" s="45" t="s">
        <v>1964</v>
      </c>
      <c r="G3865" s="237">
        <f t="shared" si="60"/>
        <v>0</v>
      </c>
    </row>
    <row r="3866" spans="1:7">
      <c r="A3866" s="45" t="s">
        <v>8334</v>
      </c>
      <c r="B3866" s="45" t="s">
        <v>8198</v>
      </c>
      <c r="C3866" s="45" t="s">
        <v>8290</v>
      </c>
      <c r="D3866" s="45" t="s">
        <v>8291</v>
      </c>
      <c r="E3866" s="45" t="s">
        <v>8335</v>
      </c>
      <c r="F3866" s="45" t="s">
        <v>633</v>
      </c>
      <c r="G3866" s="237">
        <f t="shared" si="60"/>
        <v>0</v>
      </c>
    </row>
    <row r="3867" spans="1:7">
      <c r="A3867" s="45" t="s">
        <v>4761</v>
      </c>
      <c r="B3867" s="45" t="s">
        <v>8198</v>
      </c>
      <c r="C3867" s="45" t="s">
        <v>8336</v>
      </c>
      <c r="D3867" s="45" t="s">
        <v>8337</v>
      </c>
      <c r="E3867" s="45" t="s">
        <v>8338</v>
      </c>
      <c r="F3867" s="45" t="s">
        <v>584</v>
      </c>
      <c r="G3867" s="237">
        <f t="shared" si="60"/>
        <v>0</v>
      </c>
    </row>
    <row r="3868" spans="1:7">
      <c r="A3868" s="45" t="s">
        <v>8339</v>
      </c>
      <c r="B3868" s="45" t="s">
        <v>8198</v>
      </c>
      <c r="C3868" s="45" t="s">
        <v>8336</v>
      </c>
      <c r="D3868" s="45" t="s">
        <v>8337</v>
      </c>
      <c r="E3868" s="45" t="s">
        <v>8340</v>
      </c>
      <c r="F3868" s="45" t="s">
        <v>584</v>
      </c>
      <c r="G3868" s="237">
        <f t="shared" si="60"/>
        <v>0</v>
      </c>
    </row>
    <row r="3869" spans="1:7">
      <c r="A3869" s="45" t="s">
        <v>8341</v>
      </c>
      <c r="B3869" s="45" t="s">
        <v>8198</v>
      </c>
      <c r="C3869" s="45" t="s">
        <v>8336</v>
      </c>
      <c r="D3869" s="45" t="s">
        <v>8337</v>
      </c>
      <c r="E3869" s="45" t="s">
        <v>8342</v>
      </c>
      <c r="F3869" s="45" t="s">
        <v>584</v>
      </c>
      <c r="G3869" s="237">
        <f t="shared" si="60"/>
        <v>0</v>
      </c>
    </row>
    <row r="3870" spans="1:7">
      <c r="A3870" s="45" t="s">
        <v>8343</v>
      </c>
      <c r="B3870" s="45" t="s">
        <v>8198</v>
      </c>
      <c r="C3870" s="45" t="s">
        <v>8336</v>
      </c>
      <c r="D3870" s="45" t="s">
        <v>8337</v>
      </c>
      <c r="E3870" s="45" t="s">
        <v>8344</v>
      </c>
      <c r="F3870" s="45" t="s">
        <v>584</v>
      </c>
      <c r="G3870" s="237">
        <f t="shared" si="60"/>
        <v>0</v>
      </c>
    </row>
    <row r="3871" spans="1:7">
      <c r="A3871" s="45" t="s">
        <v>8345</v>
      </c>
      <c r="B3871" s="45" t="s">
        <v>8198</v>
      </c>
      <c r="C3871" s="45" t="s">
        <v>8336</v>
      </c>
      <c r="D3871" s="45" t="s">
        <v>8337</v>
      </c>
      <c r="E3871" s="45" t="s">
        <v>8346</v>
      </c>
      <c r="F3871" s="45" t="s">
        <v>584</v>
      </c>
      <c r="G3871" s="237">
        <f t="shared" si="60"/>
        <v>0</v>
      </c>
    </row>
    <row r="3872" spans="1:7">
      <c r="A3872" s="45" t="s">
        <v>8347</v>
      </c>
      <c r="B3872" s="45" t="s">
        <v>8198</v>
      </c>
      <c r="C3872" s="45" t="s">
        <v>8336</v>
      </c>
      <c r="D3872" s="45" t="s">
        <v>8337</v>
      </c>
      <c r="E3872" s="45" t="s">
        <v>8348</v>
      </c>
      <c r="F3872" s="45" t="s">
        <v>584</v>
      </c>
      <c r="G3872" s="237">
        <f t="shared" si="60"/>
        <v>0</v>
      </c>
    </row>
    <row r="3873" spans="1:7">
      <c r="A3873" s="45" t="s">
        <v>8349</v>
      </c>
      <c r="B3873" s="45" t="s">
        <v>8198</v>
      </c>
      <c r="C3873" s="45" t="s">
        <v>8336</v>
      </c>
      <c r="D3873" s="45" t="s">
        <v>8337</v>
      </c>
      <c r="E3873" s="45" t="s">
        <v>8350</v>
      </c>
      <c r="F3873" s="45" t="s">
        <v>584</v>
      </c>
      <c r="G3873" s="237">
        <f t="shared" si="60"/>
        <v>0</v>
      </c>
    </row>
    <row r="3874" spans="1:7">
      <c r="A3874" s="45" t="s">
        <v>8351</v>
      </c>
      <c r="B3874" s="45" t="s">
        <v>8198</v>
      </c>
      <c r="C3874" s="45" t="s">
        <v>8336</v>
      </c>
      <c r="D3874" s="45" t="s">
        <v>8337</v>
      </c>
      <c r="E3874" s="45" t="s">
        <v>8352</v>
      </c>
      <c r="F3874" s="45" t="s">
        <v>584</v>
      </c>
      <c r="G3874" s="237">
        <f t="shared" si="60"/>
        <v>0</v>
      </c>
    </row>
    <row r="3875" spans="1:7">
      <c r="A3875" s="45" t="s">
        <v>8353</v>
      </c>
      <c r="B3875" s="45" t="s">
        <v>8198</v>
      </c>
      <c r="C3875" s="45" t="s">
        <v>8336</v>
      </c>
      <c r="D3875" s="45" t="s">
        <v>8337</v>
      </c>
      <c r="E3875" s="45" t="s">
        <v>8354</v>
      </c>
      <c r="F3875" s="45" t="s">
        <v>584</v>
      </c>
      <c r="G3875" s="237">
        <f t="shared" si="60"/>
        <v>0</v>
      </c>
    </row>
    <row r="3876" spans="1:7">
      <c r="A3876" s="45" t="s">
        <v>8355</v>
      </c>
      <c r="B3876" s="45" t="s">
        <v>8198</v>
      </c>
      <c r="C3876" s="45" t="s">
        <v>8336</v>
      </c>
      <c r="D3876" s="45" t="s">
        <v>8337</v>
      </c>
      <c r="E3876" s="45" t="s">
        <v>8356</v>
      </c>
      <c r="F3876" s="45" t="s">
        <v>584</v>
      </c>
      <c r="G3876" s="237">
        <f t="shared" si="60"/>
        <v>0</v>
      </c>
    </row>
    <row r="3877" spans="1:7">
      <c r="A3877" s="45" t="s">
        <v>1509</v>
      </c>
      <c r="B3877" s="45" t="s">
        <v>8198</v>
      </c>
      <c r="C3877" s="45" t="s">
        <v>8336</v>
      </c>
      <c r="D3877" s="45" t="s">
        <v>8337</v>
      </c>
      <c r="E3877" s="45" t="s">
        <v>8357</v>
      </c>
      <c r="F3877" s="45" t="s">
        <v>584</v>
      </c>
      <c r="G3877" s="237">
        <f t="shared" si="60"/>
        <v>0</v>
      </c>
    </row>
    <row r="3878" spans="1:7">
      <c r="A3878" s="45" t="s">
        <v>8358</v>
      </c>
      <c r="B3878" s="45" t="s">
        <v>8198</v>
      </c>
      <c r="C3878" s="45" t="s">
        <v>8336</v>
      </c>
      <c r="D3878" s="45" t="s">
        <v>8337</v>
      </c>
      <c r="E3878" s="45" t="s">
        <v>8359</v>
      </c>
      <c r="F3878" s="45" t="s">
        <v>584</v>
      </c>
      <c r="G3878" s="237">
        <f t="shared" si="60"/>
        <v>0</v>
      </c>
    </row>
    <row r="3879" spans="1:7">
      <c r="A3879" s="45" t="s">
        <v>8360</v>
      </c>
      <c r="B3879" s="45" t="s">
        <v>8198</v>
      </c>
      <c r="C3879" s="45" t="s">
        <v>8336</v>
      </c>
      <c r="D3879" s="45" t="s">
        <v>8337</v>
      </c>
      <c r="E3879" s="45" t="s">
        <v>8361</v>
      </c>
      <c r="F3879" s="45" t="s">
        <v>584</v>
      </c>
      <c r="G3879" s="237">
        <f t="shared" si="60"/>
        <v>0</v>
      </c>
    </row>
    <row r="3880" spans="1:7">
      <c r="A3880" s="45" t="s">
        <v>4847</v>
      </c>
      <c r="B3880" s="45" t="s">
        <v>8198</v>
      </c>
      <c r="C3880" s="45" t="s">
        <v>8336</v>
      </c>
      <c r="D3880" s="45" t="s">
        <v>8337</v>
      </c>
      <c r="E3880" s="45" t="s">
        <v>8362</v>
      </c>
      <c r="F3880" s="45" t="s">
        <v>627</v>
      </c>
      <c r="G3880" s="237">
        <f t="shared" si="60"/>
        <v>0</v>
      </c>
    </row>
    <row r="3881" spans="1:7">
      <c r="A3881" s="45" t="s">
        <v>8363</v>
      </c>
      <c r="B3881" s="45" t="s">
        <v>8198</v>
      </c>
      <c r="C3881" s="45" t="s">
        <v>8336</v>
      </c>
      <c r="D3881" s="45" t="s">
        <v>8337</v>
      </c>
      <c r="E3881" s="45" t="s">
        <v>8364</v>
      </c>
      <c r="F3881" s="45" t="s">
        <v>633</v>
      </c>
      <c r="G3881" s="237">
        <f t="shared" si="60"/>
        <v>0</v>
      </c>
    </row>
    <row r="3882" spans="1:7">
      <c r="A3882" s="45" t="s">
        <v>8367</v>
      </c>
      <c r="B3882" s="45" t="s">
        <v>8198</v>
      </c>
      <c r="C3882" s="45" t="s">
        <v>8365</v>
      </c>
      <c r="D3882" s="45" t="s">
        <v>8366</v>
      </c>
      <c r="E3882" s="45" t="s">
        <v>8368</v>
      </c>
      <c r="F3882" s="45" t="s">
        <v>584</v>
      </c>
      <c r="G3882" s="237">
        <f t="shared" si="60"/>
        <v>0</v>
      </c>
    </row>
    <row r="3883" spans="1:7">
      <c r="A3883" s="45" t="s">
        <v>8369</v>
      </c>
      <c r="B3883" s="45" t="s">
        <v>8198</v>
      </c>
      <c r="C3883" s="45" t="s">
        <v>8365</v>
      </c>
      <c r="D3883" s="45" t="s">
        <v>8366</v>
      </c>
      <c r="E3883" s="45" t="s">
        <v>8370</v>
      </c>
      <c r="F3883" s="45" t="s">
        <v>584</v>
      </c>
      <c r="G3883" s="237">
        <f t="shared" si="60"/>
        <v>0</v>
      </c>
    </row>
    <row r="3884" spans="1:7">
      <c r="A3884" s="45" t="s">
        <v>8371</v>
      </c>
      <c r="B3884" s="45" t="s">
        <v>8198</v>
      </c>
      <c r="C3884" s="45" t="s">
        <v>8365</v>
      </c>
      <c r="D3884" s="45" t="s">
        <v>8366</v>
      </c>
      <c r="E3884" s="45" t="s">
        <v>8372</v>
      </c>
      <c r="F3884" s="45" t="s">
        <v>584</v>
      </c>
      <c r="G3884" s="237">
        <f t="shared" si="60"/>
        <v>0</v>
      </c>
    </row>
    <row r="3885" spans="1:7">
      <c r="A3885" s="45" t="s">
        <v>8373</v>
      </c>
      <c r="B3885" s="45" t="s">
        <v>8198</v>
      </c>
      <c r="C3885" s="45" t="s">
        <v>8365</v>
      </c>
      <c r="D3885" s="45" t="s">
        <v>8366</v>
      </c>
      <c r="E3885" s="45" t="s">
        <v>8374</v>
      </c>
      <c r="F3885" s="45" t="s">
        <v>584</v>
      </c>
      <c r="G3885" s="237">
        <f t="shared" si="60"/>
        <v>0</v>
      </c>
    </row>
    <row r="3886" spans="1:7">
      <c r="A3886" s="45" t="s">
        <v>5474</v>
      </c>
      <c r="B3886" s="45" t="s">
        <v>8198</v>
      </c>
      <c r="C3886" s="45" t="s">
        <v>8365</v>
      </c>
      <c r="D3886" s="45" t="s">
        <v>8366</v>
      </c>
      <c r="E3886" s="45" t="s">
        <v>8375</v>
      </c>
      <c r="F3886" s="45" t="s">
        <v>584</v>
      </c>
      <c r="G3886" s="237">
        <f t="shared" si="60"/>
        <v>0</v>
      </c>
    </row>
    <row r="3887" spans="1:7">
      <c r="A3887" s="45" t="s">
        <v>8376</v>
      </c>
      <c r="B3887" s="45" t="s">
        <v>8198</v>
      </c>
      <c r="C3887" s="45" t="s">
        <v>8365</v>
      </c>
      <c r="D3887" s="45" t="s">
        <v>8366</v>
      </c>
      <c r="E3887" s="45" t="s">
        <v>8377</v>
      </c>
      <c r="F3887" s="45" t="s">
        <v>584</v>
      </c>
      <c r="G3887" s="237">
        <f t="shared" si="60"/>
        <v>0</v>
      </c>
    </row>
    <row r="3888" spans="1:7">
      <c r="A3888" s="45" t="s">
        <v>8378</v>
      </c>
      <c r="B3888" s="45" t="s">
        <v>8198</v>
      </c>
      <c r="C3888" s="45" t="s">
        <v>8365</v>
      </c>
      <c r="D3888" s="45" t="s">
        <v>8366</v>
      </c>
      <c r="E3888" s="45" t="s">
        <v>8379</v>
      </c>
      <c r="F3888" s="45" t="s">
        <v>584</v>
      </c>
      <c r="G3888" s="237">
        <f t="shared" si="60"/>
        <v>0</v>
      </c>
    </row>
    <row r="3889" spans="1:7">
      <c r="A3889" s="45" t="s">
        <v>8380</v>
      </c>
      <c r="B3889" s="45" t="s">
        <v>8198</v>
      </c>
      <c r="C3889" s="45" t="s">
        <v>8365</v>
      </c>
      <c r="D3889" s="45" t="s">
        <v>8366</v>
      </c>
      <c r="E3889" s="45" t="s">
        <v>8381</v>
      </c>
      <c r="F3889" s="45" t="s">
        <v>584</v>
      </c>
      <c r="G3889" s="237">
        <f t="shared" si="60"/>
        <v>0</v>
      </c>
    </row>
    <row r="3890" spans="1:7">
      <c r="A3890" s="45" t="s">
        <v>5528</v>
      </c>
      <c r="B3890" s="45" t="s">
        <v>8198</v>
      </c>
      <c r="C3890" s="45" t="s">
        <v>8365</v>
      </c>
      <c r="D3890" s="45" t="s">
        <v>8366</v>
      </c>
      <c r="E3890" s="45" t="s">
        <v>8382</v>
      </c>
      <c r="F3890" s="45" t="s">
        <v>584</v>
      </c>
      <c r="G3890" s="237">
        <f t="shared" si="60"/>
        <v>0</v>
      </c>
    </row>
    <row r="3891" spans="1:7">
      <c r="A3891" s="45" t="s">
        <v>8383</v>
      </c>
      <c r="B3891" s="45" t="s">
        <v>8198</v>
      </c>
      <c r="C3891" s="45" t="s">
        <v>8365</v>
      </c>
      <c r="D3891" s="45" t="s">
        <v>8366</v>
      </c>
      <c r="E3891" s="45" t="s">
        <v>8384</v>
      </c>
      <c r="F3891" s="45" t="s">
        <v>584</v>
      </c>
      <c r="G3891" s="237">
        <f t="shared" si="60"/>
        <v>0</v>
      </c>
    </row>
    <row r="3892" spans="1:7">
      <c r="A3892" s="45" t="s">
        <v>8385</v>
      </c>
      <c r="B3892" s="45" t="s">
        <v>8198</v>
      </c>
      <c r="C3892" s="45" t="s">
        <v>8365</v>
      </c>
      <c r="D3892" s="45" t="s">
        <v>8366</v>
      </c>
      <c r="E3892" s="45" t="s">
        <v>8386</v>
      </c>
      <c r="F3892" s="45" t="s">
        <v>584</v>
      </c>
      <c r="G3892" s="237">
        <f t="shared" si="60"/>
        <v>0</v>
      </c>
    </row>
    <row r="3893" spans="1:7">
      <c r="A3893" s="45" t="s">
        <v>8387</v>
      </c>
      <c r="B3893" s="45" t="s">
        <v>8198</v>
      </c>
      <c r="C3893" s="45" t="s">
        <v>8365</v>
      </c>
      <c r="D3893" s="45" t="s">
        <v>8366</v>
      </c>
      <c r="E3893" s="45" t="s">
        <v>8388</v>
      </c>
      <c r="F3893" s="45" t="s">
        <v>584</v>
      </c>
      <c r="G3893" s="237">
        <f t="shared" si="60"/>
        <v>0</v>
      </c>
    </row>
    <row r="3894" spans="1:7">
      <c r="A3894" s="45" t="s">
        <v>8389</v>
      </c>
      <c r="B3894" s="45" t="s">
        <v>8198</v>
      </c>
      <c r="C3894" s="45" t="s">
        <v>8365</v>
      </c>
      <c r="D3894" s="45" t="s">
        <v>8366</v>
      </c>
      <c r="E3894" s="45" t="s">
        <v>8390</v>
      </c>
      <c r="F3894" s="45" t="s">
        <v>584</v>
      </c>
      <c r="G3894" s="237">
        <f t="shared" si="60"/>
        <v>0</v>
      </c>
    </row>
    <row r="3895" spans="1:7">
      <c r="A3895" s="45" t="s">
        <v>8391</v>
      </c>
      <c r="B3895" s="45" t="s">
        <v>8198</v>
      </c>
      <c r="C3895" s="45" t="s">
        <v>8365</v>
      </c>
      <c r="D3895" s="45" t="s">
        <v>8366</v>
      </c>
      <c r="E3895" s="45" t="s">
        <v>8392</v>
      </c>
      <c r="F3895" s="45" t="s">
        <v>584</v>
      </c>
      <c r="G3895" s="237">
        <f t="shared" si="60"/>
        <v>0</v>
      </c>
    </row>
    <row r="3896" spans="1:7">
      <c r="A3896" s="45" t="s">
        <v>8393</v>
      </c>
      <c r="B3896" s="45" t="s">
        <v>8198</v>
      </c>
      <c r="C3896" s="45" t="s">
        <v>8365</v>
      </c>
      <c r="D3896" s="45" t="s">
        <v>8366</v>
      </c>
      <c r="E3896" s="45" t="s">
        <v>8394</v>
      </c>
      <c r="F3896" s="45" t="s">
        <v>584</v>
      </c>
      <c r="G3896" s="237">
        <f t="shared" si="60"/>
        <v>0</v>
      </c>
    </row>
    <row r="3897" spans="1:7">
      <c r="A3897" s="45" t="s">
        <v>8395</v>
      </c>
      <c r="B3897" s="45" t="s">
        <v>8198</v>
      </c>
      <c r="C3897" s="45" t="s">
        <v>8365</v>
      </c>
      <c r="D3897" s="45" t="s">
        <v>8366</v>
      </c>
      <c r="E3897" s="45" t="s">
        <v>8396</v>
      </c>
      <c r="F3897" s="45" t="s">
        <v>584</v>
      </c>
      <c r="G3897" s="237">
        <f t="shared" si="60"/>
        <v>0</v>
      </c>
    </row>
    <row r="3898" spans="1:7">
      <c r="A3898" s="45" t="s">
        <v>8397</v>
      </c>
      <c r="B3898" s="45" t="s">
        <v>8198</v>
      </c>
      <c r="C3898" s="45" t="s">
        <v>8365</v>
      </c>
      <c r="D3898" s="45" t="s">
        <v>8366</v>
      </c>
      <c r="E3898" s="45" t="s">
        <v>8398</v>
      </c>
      <c r="F3898" s="45" t="s">
        <v>584</v>
      </c>
      <c r="G3898" s="237">
        <f t="shared" si="60"/>
        <v>0</v>
      </c>
    </row>
    <row r="3899" spans="1:7">
      <c r="A3899" s="45" t="s">
        <v>8399</v>
      </c>
      <c r="B3899" s="45" t="s">
        <v>8198</v>
      </c>
      <c r="C3899" s="45" t="s">
        <v>8365</v>
      </c>
      <c r="D3899" s="45" t="s">
        <v>8366</v>
      </c>
      <c r="E3899" s="45" t="s">
        <v>8400</v>
      </c>
      <c r="F3899" s="45" t="s">
        <v>584</v>
      </c>
      <c r="G3899" s="237">
        <f t="shared" si="60"/>
        <v>0</v>
      </c>
    </row>
    <row r="3900" spans="1:7">
      <c r="A3900" s="45" t="s">
        <v>4636</v>
      </c>
      <c r="B3900" s="45" t="s">
        <v>8198</v>
      </c>
      <c r="C3900" s="45" t="s">
        <v>8365</v>
      </c>
      <c r="D3900" s="45" t="s">
        <v>8366</v>
      </c>
      <c r="E3900" s="45" t="s">
        <v>8401</v>
      </c>
      <c r="F3900" s="45" t="s">
        <v>584</v>
      </c>
      <c r="G3900" s="237">
        <f t="shared" si="60"/>
        <v>0</v>
      </c>
    </row>
    <row r="3901" spans="1:7">
      <c r="A3901" s="45" t="s">
        <v>8402</v>
      </c>
      <c r="B3901" s="45" t="s">
        <v>8198</v>
      </c>
      <c r="C3901" s="45" t="s">
        <v>8365</v>
      </c>
      <c r="D3901" s="45" t="s">
        <v>8366</v>
      </c>
      <c r="E3901" s="45" t="s">
        <v>8403</v>
      </c>
      <c r="F3901" s="45" t="s">
        <v>584</v>
      </c>
      <c r="G3901" s="237">
        <f t="shared" si="60"/>
        <v>0</v>
      </c>
    </row>
    <row r="3902" spans="1:7">
      <c r="A3902" s="45" t="s">
        <v>8404</v>
      </c>
      <c r="B3902" s="45" t="s">
        <v>8198</v>
      </c>
      <c r="C3902" s="45" t="s">
        <v>8365</v>
      </c>
      <c r="D3902" s="45" t="s">
        <v>8366</v>
      </c>
      <c r="E3902" s="45" t="s">
        <v>8405</v>
      </c>
      <c r="F3902" s="45" t="s">
        <v>584</v>
      </c>
      <c r="G3902" s="237">
        <f t="shared" si="60"/>
        <v>0</v>
      </c>
    </row>
    <row r="3903" spans="1:7">
      <c r="A3903" s="45" t="s">
        <v>8406</v>
      </c>
      <c r="B3903" s="45" t="s">
        <v>8198</v>
      </c>
      <c r="C3903" s="45" t="s">
        <v>8365</v>
      </c>
      <c r="D3903" s="45" t="s">
        <v>8366</v>
      </c>
      <c r="E3903" s="45" t="s">
        <v>8407</v>
      </c>
      <c r="F3903" s="45" t="s">
        <v>584</v>
      </c>
      <c r="G3903" s="237">
        <f t="shared" si="60"/>
        <v>0</v>
      </c>
    </row>
    <row r="3904" spans="1:7">
      <c r="A3904" s="45" t="s">
        <v>8408</v>
      </c>
      <c r="B3904" s="45" t="s">
        <v>8198</v>
      </c>
      <c r="C3904" s="45" t="s">
        <v>8365</v>
      </c>
      <c r="D3904" s="45" t="s">
        <v>8366</v>
      </c>
      <c r="E3904" s="45" t="s">
        <v>8409</v>
      </c>
      <c r="F3904" s="45" t="s">
        <v>584</v>
      </c>
      <c r="G3904" s="237">
        <f t="shared" si="60"/>
        <v>0</v>
      </c>
    </row>
    <row r="3905" spans="1:7">
      <c r="A3905" s="45" t="s">
        <v>6155</v>
      </c>
      <c r="B3905" s="45" t="s">
        <v>8198</v>
      </c>
      <c r="C3905" s="45" t="s">
        <v>8365</v>
      </c>
      <c r="D3905" s="45" t="s">
        <v>8366</v>
      </c>
      <c r="E3905" s="45" t="s">
        <v>8410</v>
      </c>
      <c r="F3905" s="45" t="s">
        <v>584</v>
      </c>
      <c r="G3905" s="237">
        <f t="shared" si="60"/>
        <v>0</v>
      </c>
    </row>
    <row r="3906" spans="1:7">
      <c r="A3906" s="45" t="s">
        <v>8411</v>
      </c>
      <c r="B3906" s="45" t="s">
        <v>8198</v>
      </c>
      <c r="C3906" s="45" t="s">
        <v>8365</v>
      </c>
      <c r="D3906" s="45" t="s">
        <v>8366</v>
      </c>
      <c r="E3906" s="45" t="s">
        <v>8412</v>
      </c>
      <c r="F3906" s="45" t="s">
        <v>584</v>
      </c>
      <c r="G3906" s="237">
        <f t="shared" ref="G3906:G3969" si="61">IF(ISNA(MATCH(E3906,List04_oktmo_np_range,0)),0,1)</f>
        <v>0</v>
      </c>
    </row>
    <row r="3907" spans="1:7">
      <c r="A3907" s="45" t="s">
        <v>8413</v>
      </c>
      <c r="B3907" s="45" t="s">
        <v>8198</v>
      </c>
      <c r="C3907" s="45" t="s">
        <v>8365</v>
      </c>
      <c r="D3907" s="45" t="s">
        <v>8366</v>
      </c>
      <c r="E3907" s="45" t="s">
        <v>8414</v>
      </c>
      <c r="F3907" s="45" t="s">
        <v>584</v>
      </c>
      <c r="G3907" s="237">
        <f t="shared" si="61"/>
        <v>0</v>
      </c>
    </row>
    <row r="3908" spans="1:7">
      <c r="A3908" s="45" t="s">
        <v>8415</v>
      </c>
      <c r="B3908" s="45" t="s">
        <v>8198</v>
      </c>
      <c r="C3908" s="45" t="s">
        <v>8365</v>
      </c>
      <c r="D3908" s="45" t="s">
        <v>8366</v>
      </c>
      <c r="E3908" s="45" t="s">
        <v>8416</v>
      </c>
      <c r="F3908" s="45" t="s">
        <v>633</v>
      </c>
      <c r="G3908" s="237">
        <f t="shared" si="61"/>
        <v>0</v>
      </c>
    </row>
    <row r="3909" spans="1:7">
      <c r="A3909" s="45" t="s">
        <v>8419</v>
      </c>
      <c r="B3909" s="45" t="s">
        <v>8198</v>
      </c>
      <c r="C3909" s="45" t="s">
        <v>8417</v>
      </c>
      <c r="D3909" s="45" t="s">
        <v>8418</v>
      </c>
      <c r="E3909" s="45" t="s">
        <v>8420</v>
      </c>
      <c r="F3909" s="45" t="s">
        <v>630</v>
      </c>
      <c r="G3909" s="237">
        <f t="shared" si="61"/>
        <v>0</v>
      </c>
    </row>
    <row r="3910" spans="1:7">
      <c r="A3910" s="45" t="s">
        <v>8423</v>
      </c>
      <c r="B3910" s="45" t="s">
        <v>8198</v>
      </c>
      <c r="C3910" s="45" t="s">
        <v>8421</v>
      </c>
      <c r="D3910" s="45" t="s">
        <v>8422</v>
      </c>
      <c r="E3910" s="45" t="s">
        <v>8424</v>
      </c>
      <c r="F3910" s="45" t="s">
        <v>584</v>
      </c>
      <c r="G3910" s="237">
        <f t="shared" si="61"/>
        <v>0</v>
      </c>
    </row>
    <row r="3911" spans="1:7">
      <c r="A3911" s="45" t="s">
        <v>8425</v>
      </c>
      <c r="B3911" s="45" t="s">
        <v>8198</v>
      </c>
      <c r="C3911" s="45" t="s">
        <v>8421</v>
      </c>
      <c r="D3911" s="45" t="s">
        <v>8422</v>
      </c>
      <c r="E3911" s="45" t="s">
        <v>8426</v>
      </c>
      <c r="F3911" s="45" t="s">
        <v>584</v>
      </c>
      <c r="G3911" s="237">
        <f t="shared" si="61"/>
        <v>0</v>
      </c>
    </row>
    <row r="3912" spans="1:7">
      <c r="A3912" s="45" t="s">
        <v>591</v>
      </c>
      <c r="B3912" s="45" t="s">
        <v>8198</v>
      </c>
      <c r="C3912" s="45" t="s">
        <v>8421</v>
      </c>
      <c r="D3912" s="45" t="s">
        <v>8422</v>
      </c>
      <c r="E3912" s="45" t="s">
        <v>8427</v>
      </c>
      <c r="F3912" s="45" t="s">
        <v>584</v>
      </c>
      <c r="G3912" s="237">
        <f t="shared" si="61"/>
        <v>0</v>
      </c>
    </row>
    <row r="3913" spans="1:7">
      <c r="A3913" s="45" t="s">
        <v>8428</v>
      </c>
      <c r="B3913" s="45" t="s">
        <v>8198</v>
      </c>
      <c r="C3913" s="45" t="s">
        <v>8421</v>
      </c>
      <c r="D3913" s="45" t="s">
        <v>8422</v>
      </c>
      <c r="E3913" s="45" t="s">
        <v>8429</v>
      </c>
      <c r="F3913" s="45" t="s">
        <v>584</v>
      </c>
      <c r="G3913" s="237">
        <f t="shared" si="61"/>
        <v>0</v>
      </c>
    </row>
    <row r="3914" spans="1:7">
      <c r="A3914" s="45" t="s">
        <v>8430</v>
      </c>
      <c r="B3914" s="45" t="s">
        <v>8198</v>
      </c>
      <c r="C3914" s="45" t="s">
        <v>8421</v>
      </c>
      <c r="D3914" s="45" t="s">
        <v>8422</v>
      </c>
      <c r="E3914" s="45" t="s">
        <v>8431</v>
      </c>
      <c r="F3914" s="45" t="s">
        <v>584</v>
      </c>
      <c r="G3914" s="237">
        <f t="shared" si="61"/>
        <v>0</v>
      </c>
    </row>
    <row r="3915" spans="1:7">
      <c r="A3915" s="45" t="s">
        <v>8432</v>
      </c>
      <c r="B3915" s="45" t="s">
        <v>8198</v>
      </c>
      <c r="C3915" s="45" t="s">
        <v>8421</v>
      </c>
      <c r="D3915" s="45" t="s">
        <v>8422</v>
      </c>
      <c r="E3915" s="45" t="s">
        <v>8433</v>
      </c>
      <c r="F3915" s="45" t="s">
        <v>584</v>
      </c>
      <c r="G3915" s="237">
        <f t="shared" si="61"/>
        <v>0</v>
      </c>
    </row>
    <row r="3916" spans="1:7">
      <c r="A3916" s="45" t="s">
        <v>8434</v>
      </c>
      <c r="B3916" s="45" t="s">
        <v>8198</v>
      </c>
      <c r="C3916" s="45" t="s">
        <v>8421</v>
      </c>
      <c r="D3916" s="45" t="s">
        <v>8422</v>
      </c>
      <c r="E3916" s="45" t="s">
        <v>8435</v>
      </c>
      <c r="F3916" s="45" t="s">
        <v>584</v>
      </c>
      <c r="G3916" s="237">
        <f t="shared" si="61"/>
        <v>0</v>
      </c>
    </row>
    <row r="3917" spans="1:7">
      <c r="A3917" s="45" t="s">
        <v>8436</v>
      </c>
      <c r="B3917" s="45" t="s">
        <v>8198</v>
      </c>
      <c r="C3917" s="45" t="s">
        <v>8421</v>
      </c>
      <c r="D3917" s="45" t="s">
        <v>8422</v>
      </c>
      <c r="E3917" s="45" t="s">
        <v>8437</v>
      </c>
      <c r="F3917" s="45" t="s">
        <v>584</v>
      </c>
      <c r="G3917" s="237">
        <f t="shared" si="61"/>
        <v>0</v>
      </c>
    </row>
    <row r="3918" spans="1:7">
      <c r="A3918" s="45" t="s">
        <v>8438</v>
      </c>
      <c r="B3918" s="45" t="s">
        <v>8198</v>
      </c>
      <c r="C3918" s="45" t="s">
        <v>8421</v>
      </c>
      <c r="D3918" s="45" t="s">
        <v>8422</v>
      </c>
      <c r="E3918" s="45" t="s">
        <v>8439</v>
      </c>
      <c r="F3918" s="45" t="s">
        <v>584</v>
      </c>
      <c r="G3918" s="237">
        <f t="shared" si="61"/>
        <v>0</v>
      </c>
    </row>
    <row r="3919" spans="1:7">
      <c r="A3919" s="45" t="s">
        <v>8440</v>
      </c>
      <c r="B3919" s="45" t="s">
        <v>8198</v>
      </c>
      <c r="C3919" s="45" t="s">
        <v>8421</v>
      </c>
      <c r="D3919" s="45" t="s">
        <v>8422</v>
      </c>
      <c r="E3919" s="45" t="s">
        <v>8441</v>
      </c>
      <c r="F3919" s="45" t="s">
        <v>584</v>
      </c>
      <c r="G3919" s="237">
        <f t="shared" si="61"/>
        <v>0</v>
      </c>
    </row>
    <row r="3920" spans="1:7">
      <c r="A3920" s="45" t="s">
        <v>8442</v>
      </c>
      <c r="B3920" s="45" t="s">
        <v>8198</v>
      </c>
      <c r="C3920" s="45" t="s">
        <v>8421</v>
      </c>
      <c r="D3920" s="45" t="s">
        <v>8422</v>
      </c>
      <c r="E3920" s="45" t="s">
        <v>8443</v>
      </c>
      <c r="F3920" s="45" t="s">
        <v>584</v>
      </c>
      <c r="G3920" s="237">
        <f t="shared" si="61"/>
        <v>0</v>
      </c>
    </row>
    <row r="3921" spans="1:7">
      <c r="A3921" s="45" t="s">
        <v>8383</v>
      </c>
      <c r="B3921" s="45" t="s">
        <v>8198</v>
      </c>
      <c r="C3921" s="45" t="s">
        <v>8421</v>
      </c>
      <c r="D3921" s="45" t="s">
        <v>8422</v>
      </c>
      <c r="E3921" s="45" t="s">
        <v>8444</v>
      </c>
      <c r="F3921" s="45" t="s">
        <v>584</v>
      </c>
      <c r="G3921" s="237">
        <f t="shared" si="61"/>
        <v>0</v>
      </c>
    </row>
    <row r="3922" spans="1:7">
      <c r="A3922" s="45" t="s">
        <v>4408</v>
      </c>
      <c r="B3922" s="45" t="s">
        <v>8198</v>
      </c>
      <c r="C3922" s="45" t="s">
        <v>8421</v>
      </c>
      <c r="D3922" s="45" t="s">
        <v>8422</v>
      </c>
      <c r="E3922" s="45" t="s">
        <v>8445</v>
      </c>
      <c r="F3922" s="45" t="s">
        <v>584</v>
      </c>
      <c r="G3922" s="237">
        <f t="shared" si="61"/>
        <v>0</v>
      </c>
    </row>
    <row r="3923" spans="1:7">
      <c r="A3923" s="45" t="s">
        <v>8446</v>
      </c>
      <c r="B3923" s="45" t="s">
        <v>8198</v>
      </c>
      <c r="C3923" s="45" t="s">
        <v>8421</v>
      </c>
      <c r="D3923" s="45" t="s">
        <v>8422</v>
      </c>
      <c r="E3923" s="45" t="s">
        <v>8447</v>
      </c>
      <c r="F3923" s="45" t="s">
        <v>584</v>
      </c>
      <c r="G3923" s="237">
        <f t="shared" si="61"/>
        <v>0</v>
      </c>
    </row>
    <row r="3924" spans="1:7">
      <c r="A3924" s="45" t="s">
        <v>8448</v>
      </c>
      <c r="B3924" s="45" t="s">
        <v>8198</v>
      </c>
      <c r="C3924" s="45" t="s">
        <v>8421</v>
      </c>
      <c r="D3924" s="45" t="s">
        <v>8422</v>
      </c>
      <c r="E3924" s="45" t="s">
        <v>8449</v>
      </c>
      <c r="F3924" s="45" t="s">
        <v>584</v>
      </c>
      <c r="G3924" s="237">
        <f t="shared" si="61"/>
        <v>0</v>
      </c>
    </row>
    <row r="3925" spans="1:7">
      <c r="A3925" s="45" t="s">
        <v>8450</v>
      </c>
      <c r="B3925" s="45" t="s">
        <v>8198</v>
      </c>
      <c r="C3925" s="45" t="s">
        <v>8421</v>
      </c>
      <c r="D3925" s="45" t="s">
        <v>8422</v>
      </c>
      <c r="E3925" s="45" t="s">
        <v>8451</v>
      </c>
      <c r="F3925" s="45" t="s">
        <v>584</v>
      </c>
      <c r="G3925" s="237">
        <f t="shared" si="61"/>
        <v>0</v>
      </c>
    </row>
    <row r="3926" spans="1:7">
      <c r="A3926" s="45" t="s">
        <v>1524</v>
      </c>
      <c r="B3926" s="45" t="s">
        <v>8198</v>
      </c>
      <c r="C3926" s="45" t="s">
        <v>8421</v>
      </c>
      <c r="D3926" s="45" t="s">
        <v>8422</v>
      </c>
      <c r="E3926" s="45" t="s">
        <v>8452</v>
      </c>
      <c r="F3926" s="45" t="s">
        <v>584</v>
      </c>
      <c r="G3926" s="237">
        <f t="shared" si="61"/>
        <v>0</v>
      </c>
    </row>
    <row r="3927" spans="1:7">
      <c r="A3927" s="45" t="s">
        <v>8453</v>
      </c>
      <c r="B3927" s="45" t="s">
        <v>8198</v>
      </c>
      <c r="C3927" s="45" t="s">
        <v>8421</v>
      </c>
      <c r="D3927" s="45" t="s">
        <v>8422</v>
      </c>
      <c r="E3927" s="45" t="s">
        <v>8454</v>
      </c>
      <c r="F3927" s="45" t="s">
        <v>584</v>
      </c>
      <c r="G3927" s="237">
        <f t="shared" si="61"/>
        <v>0</v>
      </c>
    </row>
    <row r="3928" spans="1:7">
      <c r="A3928" s="45" t="s">
        <v>3653</v>
      </c>
      <c r="B3928" s="45" t="s">
        <v>8198</v>
      </c>
      <c r="C3928" s="45" t="s">
        <v>8421</v>
      </c>
      <c r="D3928" s="45" t="s">
        <v>8422</v>
      </c>
      <c r="E3928" s="45" t="s">
        <v>8455</v>
      </c>
      <c r="F3928" s="45" t="s">
        <v>584</v>
      </c>
      <c r="G3928" s="237">
        <f t="shared" si="61"/>
        <v>0</v>
      </c>
    </row>
    <row r="3929" spans="1:7">
      <c r="A3929" s="45" t="s">
        <v>8456</v>
      </c>
      <c r="B3929" s="45" t="s">
        <v>8198</v>
      </c>
      <c r="C3929" s="45" t="s">
        <v>8421</v>
      </c>
      <c r="D3929" s="45" t="s">
        <v>8422</v>
      </c>
      <c r="E3929" s="45" t="s">
        <v>8457</v>
      </c>
      <c r="F3929" s="45" t="s">
        <v>584</v>
      </c>
      <c r="G3929" s="237">
        <f t="shared" si="61"/>
        <v>0</v>
      </c>
    </row>
    <row r="3930" spans="1:7">
      <c r="A3930" s="45" t="s">
        <v>8458</v>
      </c>
      <c r="B3930" s="45" t="s">
        <v>8198</v>
      </c>
      <c r="C3930" s="45" t="s">
        <v>8421</v>
      </c>
      <c r="D3930" s="45" t="s">
        <v>8422</v>
      </c>
      <c r="E3930" s="45" t="s">
        <v>8459</v>
      </c>
      <c r="F3930" s="45" t="s">
        <v>584</v>
      </c>
      <c r="G3930" s="237">
        <f t="shared" si="61"/>
        <v>0</v>
      </c>
    </row>
    <row r="3931" spans="1:7">
      <c r="A3931" s="45" t="s">
        <v>8460</v>
      </c>
      <c r="B3931" s="45" t="s">
        <v>8198</v>
      </c>
      <c r="C3931" s="45" t="s">
        <v>8421</v>
      </c>
      <c r="D3931" s="45" t="s">
        <v>8422</v>
      </c>
      <c r="E3931" s="45" t="s">
        <v>8461</v>
      </c>
      <c r="F3931" s="45" t="s">
        <v>584</v>
      </c>
      <c r="G3931" s="237">
        <f t="shared" si="61"/>
        <v>0</v>
      </c>
    </row>
    <row r="3932" spans="1:7">
      <c r="A3932" s="45" t="s">
        <v>8462</v>
      </c>
      <c r="B3932" s="45" t="s">
        <v>8198</v>
      </c>
      <c r="C3932" s="45" t="s">
        <v>8421</v>
      </c>
      <c r="D3932" s="45" t="s">
        <v>8422</v>
      </c>
      <c r="E3932" s="45" t="s">
        <v>8463</v>
      </c>
      <c r="F3932" s="45" t="s">
        <v>584</v>
      </c>
      <c r="G3932" s="237">
        <f t="shared" si="61"/>
        <v>0</v>
      </c>
    </row>
    <row r="3933" spans="1:7">
      <c r="A3933" s="45" t="s">
        <v>8464</v>
      </c>
      <c r="B3933" s="45" t="s">
        <v>8198</v>
      </c>
      <c r="C3933" s="45" t="s">
        <v>8421</v>
      </c>
      <c r="D3933" s="45" t="s">
        <v>8422</v>
      </c>
      <c r="E3933" s="45" t="s">
        <v>8465</v>
      </c>
      <c r="F3933" s="45" t="s">
        <v>1964</v>
      </c>
      <c r="G3933" s="237">
        <f t="shared" si="61"/>
        <v>0</v>
      </c>
    </row>
    <row r="3934" spans="1:7">
      <c r="A3934" s="45" t="s">
        <v>8466</v>
      </c>
      <c r="B3934" s="45" t="s">
        <v>8198</v>
      </c>
      <c r="C3934" s="45" t="s">
        <v>8421</v>
      </c>
      <c r="D3934" s="45" t="s">
        <v>8422</v>
      </c>
      <c r="E3934" s="45" t="s">
        <v>8467</v>
      </c>
      <c r="F3934" s="45" t="s">
        <v>1964</v>
      </c>
      <c r="G3934" s="237">
        <f t="shared" si="61"/>
        <v>0</v>
      </c>
    </row>
    <row r="3935" spans="1:7">
      <c r="A3935" s="45" t="s">
        <v>8468</v>
      </c>
      <c r="B3935" s="45" t="s">
        <v>8198</v>
      </c>
      <c r="C3935" s="45" t="s">
        <v>8421</v>
      </c>
      <c r="D3935" s="45" t="s">
        <v>8422</v>
      </c>
      <c r="E3935" s="45" t="s">
        <v>8469</v>
      </c>
      <c r="F3935" s="45" t="s">
        <v>3972</v>
      </c>
      <c r="G3935" s="237">
        <f t="shared" si="61"/>
        <v>0</v>
      </c>
    </row>
    <row r="3936" spans="1:7">
      <c r="A3936" s="45" t="s">
        <v>8470</v>
      </c>
      <c r="B3936" s="45" t="s">
        <v>8198</v>
      </c>
      <c r="C3936" s="45" t="s">
        <v>8421</v>
      </c>
      <c r="D3936" s="45" t="s">
        <v>8422</v>
      </c>
      <c r="E3936" s="45" t="s">
        <v>8471</v>
      </c>
      <c r="F3936" s="45" t="s">
        <v>1337</v>
      </c>
      <c r="G3936" s="237">
        <f t="shared" si="61"/>
        <v>0</v>
      </c>
    </row>
    <row r="3937" spans="1:7">
      <c r="A3937" s="45" t="s">
        <v>8472</v>
      </c>
      <c r="B3937" s="45" t="s">
        <v>8198</v>
      </c>
      <c r="C3937" s="45" t="s">
        <v>8421</v>
      </c>
      <c r="D3937" s="45" t="s">
        <v>8422</v>
      </c>
      <c r="E3937" s="45" t="s">
        <v>8473</v>
      </c>
      <c r="F3937" s="45" t="s">
        <v>633</v>
      </c>
      <c r="G3937" s="237">
        <f t="shared" si="61"/>
        <v>0</v>
      </c>
    </row>
    <row r="3938" spans="1:7">
      <c r="A3938" s="45" t="s">
        <v>8476</v>
      </c>
      <c r="B3938" s="45" t="s">
        <v>8198</v>
      </c>
      <c r="C3938" s="45" t="s">
        <v>8474</v>
      </c>
      <c r="D3938" s="45" t="s">
        <v>8475</v>
      </c>
      <c r="E3938" s="45" t="s">
        <v>8477</v>
      </c>
      <c r="F3938" s="45" t="s">
        <v>630</v>
      </c>
      <c r="G3938" s="237">
        <f t="shared" si="61"/>
        <v>0</v>
      </c>
    </row>
    <row r="3939" spans="1:7">
      <c r="A3939" s="45" t="s">
        <v>7819</v>
      </c>
      <c r="B3939" s="45" t="s">
        <v>8478</v>
      </c>
      <c r="C3939" s="45" t="s">
        <v>8479</v>
      </c>
      <c r="D3939" s="45" t="s">
        <v>8480</v>
      </c>
      <c r="E3939" s="45" t="s">
        <v>8481</v>
      </c>
      <c r="F3939" s="45" t="s">
        <v>584</v>
      </c>
      <c r="G3939" s="237">
        <f t="shared" si="61"/>
        <v>0</v>
      </c>
    </row>
    <row r="3940" spans="1:7">
      <c r="A3940" s="45" t="s">
        <v>8482</v>
      </c>
      <c r="B3940" s="45" t="s">
        <v>8478</v>
      </c>
      <c r="C3940" s="45" t="s">
        <v>8479</v>
      </c>
      <c r="D3940" s="45" t="s">
        <v>8480</v>
      </c>
      <c r="E3940" s="45" t="s">
        <v>8483</v>
      </c>
      <c r="F3940" s="45" t="s">
        <v>584</v>
      </c>
      <c r="G3940" s="237">
        <f t="shared" si="61"/>
        <v>0</v>
      </c>
    </row>
    <row r="3941" spans="1:7">
      <c r="A3941" s="45" t="s">
        <v>8484</v>
      </c>
      <c r="B3941" s="45" t="s">
        <v>8478</v>
      </c>
      <c r="C3941" s="45" t="s">
        <v>8479</v>
      </c>
      <c r="D3941" s="45" t="s">
        <v>8480</v>
      </c>
      <c r="E3941" s="45" t="s">
        <v>8485</v>
      </c>
      <c r="F3941" s="45" t="s">
        <v>584</v>
      </c>
      <c r="G3941" s="237">
        <f t="shared" si="61"/>
        <v>0</v>
      </c>
    </row>
    <row r="3942" spans="1:7">
      <c r="A3942" s="45" t="s">
        <v>8486</v>
      </c>
      <c r="B3942" s="45" t="s">
        <v>8478</v>
      </c>
      <c r="C3942" s="45" t="s">
        <v>8479</v>
      </c>
      <c r="D3942" s="45" t="s">
        <v>8480</v>
      </c>
      <c r="E3942" s="45" t="s">
        <v>8487</v>
      </c>
      <c r="F3942" s="45" t="s">
        <v>584</v>
      </c>
      <c r="G3942" s="237">
        <f t="shared" si="61"/>
        <v>0</v>
      </c>
    </row>
    <row r="3943" spans="1:7">
      <c r="A3943" s="45" t="s">
        <v>8488</v>
      </c>
      <c r="B3943" s="45" t="s">
        <v>8478</v>
      </c>
      <c r="C3943" s="45" t="s">
        <v>8479</v>
      </c>
      <c r="D3943" s="45" t="s">
        <v>8480</v>
      </c>
      <c r="E3943" s="45" t="s">
        <v>8489</v>
      </c>
      <c r="F3943" s="45" t="s">
        <v>584</v>
      </c>
      <c r="G3943" s="237">
        <f t="shared" si="61"/>
        <v>0</v>
      </c>
    </row>
    <row r="3944" spans="1:7">
      <c r="A3944" s="45" t="s">
        <v>8490</v>
      </c>
      <c r="B3944" s="45" t="s">
        <v>8478</v>
      </c>
      <c r="C3944" s="45" t="s">
        <v>8479</v>
      </c>
      <c r="D3944" s="45" t="s">
        <v>8480</v>
      </c>
      <c r="E3944" s="45" t="s">
        <v>8491</v>
      </c>
      <c r="F3944" s="45" t="s">
        <v>584</v>
      </c>
      <c r="G3944" s="237">
        <f t="shared" si="61"/>
        <v>0</v>
      </c>
    </row>
    <row r="3945" spans="1:7">
      <c r="A3945" s="45" t="s">
        <v>8492</v>
      </c>
      <c r="B3945" s="45" t="s">
        <v>8478</v>
      </c>
      <c r="C3945" s="45" t="s">
        <v>8479</v>
      </c>
      <c r="D3945" s="45" t="s">
        <v>8480</v>
      </c>
      <c r="E3945" s="45" t="s">
        <v>8493</v>
      </c>
      <c r="F3945" s="45" t="s">
        <v>584</v>
      </c>
      <c r="G3945" s="237">
        <f t="shared" si="61"/>
        <v>0</v>
      </c>
    </row>
    <row r="3946" spans="1:7">
      <c r="A3946" s="45" t="s">
        <v>8494</v>
      </c>
      <c r="B3946" s="45" t="s">
        <v>8478</v>
      </c>
      <c r="C3946" s="45" t="s">
        <v>8479</v>
      </c>
      <c r="D3946" s="45" t="s">
        <v>8480</v>
      </c>
      <c r="E3946" s="45" t="s">
        <v>8495</v>
      </c>
      <c r="F3946" s="45" t="s">
        <v>584</v>
      </c>
      <c r="G3946" s="237">
        <f t="shared" si="61"/>
        <v>0</v>
      </c>
    </row>
    <row r="3947" spans="1:7">
      <c r="A3947" s="45" t="s">
        <v>3768</v>
      </c>
      <c r="B3947" s="45" t="s">
        <v>8478</v>
      </c>
      <c r="C3947" s="45" t="s">
        <v>8479</v>
      </c>
      <c r="D3947" s="45" t="s">
        <v>8480</v>
      </c>
      <c r="E3947" s="45" t="s">
        <v>8496</v>
      </c>
      <c r="F3947" s="45" t="s">
        <v>584</v>
      </c>
      <c r="G3947" s="237">
        <f t="shared" si="61"/>
        <v>0</v>
      </c>
    </row>
    <row r="3948" spans="1:7">
      <c r="A3948" s="45" t="s">
        <v>8497</v>
      </c>
      <c r="B3948" s="45" t="s">
        <v>8478</v>
      </c>
      <c r="C3948" s="45" t="s">
        <v>8479</v>
      </c>
      <c r="D3948" s="45" t="s">
        <v>8480</v>
      </c>
      <c r="E3948" s="45" t="s">
        <v>8498</v>
      </c>
      <c r="F3948" s="45" t="s">
        <v>584</v>
      </c>
      <c r="G3948" s="237">
        <f t="shared" si="61"/>
        <v>0</v>
      </c>
    </row>
    <row r="3949" spans="1:7">
      <c r="A3949" s="45" t="s">
        <v>4505</v>
      </c>
      <c r="B3949" s="45" t="s">
        <v>8478</v>
      </c>
      <c r="C3949" s="45" t="s">
        <v>8479</v>
      </c>
      <c r="D3949" s="45" t="s">
        <v>8480</v>
      </c>
      <c r="E3949" s="45" t="s">
        <v>8499</v>
      </c>
      <c r="F3949" s="45" t="s">
        <v>584</v>
      </c>
      <c r="G3949" s="237">
        <f t="shared" si="61"/>
        <v>0</v>
      </c>
    </row>
    <row r="3950" spans="1:7">
      <c r="A3950" s="45" t="s">
        <v>8500</v>
      </c>
      <c r="B3950" s="45" t="s">
        <v>8478</v>
      </c>
      <c r="C3950" s="45" t="s">
        <v>8479</v>
      </c>
      <c r="D3950" s="45" t="s">
        <v>8480</v>
      </c>
      <c r="E3950" s="45" t="s">
        <v>8501</v>
      </c>
      <c r="F3950" s="45" t="s">
        <v>584</v>
      </c>
      <c r="G3950" s="237">
        <f t="shared" si="61"/>
        <v>0</v>
      </c>
    </row>
    <row r="3951" spans="1:7">
      <c r="A3951" s="45" t="s">
        <v>8502</v>
      </c>
      <c r="B3951" s="45" t="s">
        <v>8478</v>
      </c>
      <c r="C3951" s="45" t="s">
        <v>8479</v>
      </c>
      <c r="D3951" s="45" t="s">
        <v>8480</v>
      </c>
      <c r="E3951" s="45" t="s">
        <v>8503</v>
      </c>
      <c r="F3951" s="45" t="s">
        <v>8504</v>
      </c>
      <c r="G3951" s="237">
        <f t="shared" si="61"/>
        <v>0</v>
      </c>
    </row>
    <row r="3952" spans="1:7">
      <c r="A3952" s="45" t="s">
        <v>8507</v>
      </c>
      <c r="B3952" s="45" t="s">
        <v>8478</v>
      </c>
      <c r="C3952" s="45" t="s">
        <v>8505</v>
      </c>
      <c r="D3952" s="45" t="s">
        <v>8506</v>
      </c>
      <c r="E3952" s="45" t="s">
        <v>8508</v>
      </c>
      <c r="F3952" s="45" t="s">
        <v>584</v>
      </c>
      <c r="G3952" s="237">
        <f t="shared" si="61"/>
        <v>0</v>
      </c>
    </row>
    <row r="3953" spans="1:7">
      <c r="A3953" s="45" t="s">
        <v>8509</v>
      </c>
      <c r="B3953" s="45" t="s">
        <v>8478</v>
      </c>
      <c r="C3953" s="45" t="s">
        <v>8505</v>
      </c>
      <c r="D3953" s="45" t="s">
        <v>8506</v>
      </c>
      <c r="E3953" s="45" t="s">
        <v>8510</v>
      </c>
      <c r="F3953" s="45" t="s">
        <v>584</v>
      </c>
      <c r="G3953" s="237">
        <f t="shared" si="61"/>
        <v>0</v>
      </c>
    </row>
    <row r="3954" spans="1:7">
      <c r="A3954" s="45" t="s">
        <v>2518</v>
      </c>
      <c r="B3954" s="45" t="s">
        <v>8478</v>
      </c>
      <c r="C3954" s="45" t="s">
        <v>8505</v>
      </c>
      <c r="D3954" s="45" t="s">
        <v>8506</v>
      </c>
      <c r="E3954" s="45" t="s">
        <v>8511</v>
      </c>
      <c r="F3954" s="45" t="s">
        <v>584</v>
      </c>
      <c r="G3954" s="237">
        <f t="shared" si="61"/>
        <v>0</v>
      </c>
    </row>
    <row r="3955" spans="1:7">
      <c r="A3955" s="45" t="s">
        <v>8512</v>
      </c>
      <c r="B3955" s="45" t="s">
        <v>8478</v>
      </c>
      <c r="C3955" s="45" t="s">
        <v>8505</v>
      </c>
      <c r="D3955" s="45" t="s">
        <v>8506</v>
      </c>
      <c r="E3955" s="45" t="s">
        <v>8513</v>
      </c>
      <c r="F3955" s="45" t="s">
        <v>584</v>
      </c>
      <c r="G3955" s="237">
        <f t="shared" si="61"/>
        <v>0</v>
      </c>
    </row>
    <row r="3956" spans="1:7">
      <c r="A3956" s="45" t="s">
        <v>8514</v>
      </c>
      <c r="B3956" s="45" t="s">
        <v>8478</v>
      </c>
      <c r="C3956" s="45" t="s">
        <v>8505</v>
      </c>
      <c r="D3956" s="45" t="s">
        <v>8506</v>
      </c>
      <c r="E3956" s="45" t="s">
        <v>8515</v>
      </c>
      <c r="F3956" s="45" t="s">
        <v>584</v>
      </c>
      <c r="G3956" s="237">
        <f t="shared" si="61"/>
        <v>0</v>
      </c>
    </row>
    <row r="3957" spans="1:7">
      <c r="A3957" s="45" t="s">
        <v>8516</v>
      </c>
      <c r="B3957" s="45" t="s">
        <v>8478</v>
      </c>
      <c r="C3957" s="45" t="s">
        <v>8505</v>
      </c>
      <c r="D3957" s="45" t="s">
        <v>8506</v>
      </c>
      <c r="E3957" s="45" t="s">
        <v>8517</v>
      </c>
      <c r="F3957" s="45" t="s">
        <v>584</v>
      </c>
      <c r="G3957" s="237">
        <f t="shared" si="61"/>
        <v>0</v>
      </c>
    </row>
    <row r="3958" spans="1:7">
      <c r="A3958" s="45" t="s">
        <v>8518</v>
      </c>
      <c r="B3958" s="45" t="s">
        <v>8478</v>
      </c>
      <c r="C3958" s="45" t="s">
        <v>8505</v>
      </c>
      <c r="D3958" s="45" t="s">
        <v>8506</v>
      </c>
      <c r="E3958" s="45" t="s">
        <v>8519</v>
      </c>
      <c r="F3958" s="45" t="s">
        <v>584</v>
      </c>
      <c r="G3958" s="237">
        <f t="shared" si="61"/>
        <v>0</v>
      </c>
    </row>
    <row r="3959" spans="1:7">
      <c r="A3959" s="45" t="s">
        <v>8520</v>
      </c>
      <c r="B3959" s="45" t="s">
        <v>8478</v>
      </c>
      <c r="C3959" s="45" t="s">
        <v>8505</v>
      </c>
      <c r="D3959" s="45" t="s">
        <v>8506</v>
      </c>
      <c r="E3959" s="45" t="s">
        <v>8521</v>
      </c>
      <c r="F3959" s="45" t="s">
        <v>584</v>
      </c>
      <c r="G3959" s="237">
        <f t="shared" si="61"/>
        <v>0</v>
      </c>
    </row>
    <row r="3960" spans="1:7">
      <c r="A3960" s="45" t="s">
        <v>8522</v>
      </c>
      <c r="B3960" s="45" t="s">
        <v>8478</v>
      </c>
      <c r="C3960" s="45" t="s">
        <v>8505</v>
      </c>
      <c r="D3960" s="45" t="s">
        <v>8506</v>
      </c>
      <c r="E3960" s="45" t="s">
        <v>8523</v>
      </c>
      <c r="F3960" s="45" t="s">
        <v>584</v>
      </c>
      <c r="G3960" s="237">
        <f t="shared" si="61"/>
        <v>0</v>
      </c>
    </row>
    <row r="3961" spans="1:7">
      <c r="A3961" s="45" t="s">
        <v>8524</v>
      </c>
      <c r="B3961" s="45" t="s">
        <v>8478</v>
      </c>
      <c r="C3961" s="45" t="s">
        <v>8505</v>
      </c>
      <c r="D3961" s="45" t="s">
        <v>8506</v>
      </c>
      <c r="E3961" s="45" t="s">
        <v>8525</v>
      </c>
      <c r="F3961" s="45" t="s">
        <v>584</v>
      </c>
      <c r="G3961" s="237">
        <f t="shared" si="61"/>
        <v>0</v>
      </c>
    </row>
    <row r="3962" spans="1:7">
      <c r="A3962" s="45" t="s">
        <v>8526</v>
      </c>
      <c r="B3962" s="45" t="s">
        <v>8478</v>
      </c>
      <c r="C3962" s="45" t="s">
        <v>8505</v>
      </c>
      <c r="D3962" s="45" t="s">
        <v>8506</v>
      </c>
      <c r="E3962" s="45" t="s">
        <v>8527</v>
      </c>
      <c r="F3962" s="45" t="s">
        <v>584</v>
      </c>
      <c r="G3962" s="237">
        <f t="shared" si="61"/>
        <v>0</v>
      </c>
    </row>
    <row r="3963" spans="1:7">
      <c r="A3963" s="45" t="s">
        <v>8528</v>
      </c>
      <c r="B3963" s="45" t="s">
        <v>8478</v>
      </c>
      <c r="C3963" s="45" t="s">
        <v>8505</v>
      </c>
      <c r="D3963" s="45" t="s">
        <v>8506</v>
      </c>
      <c r="E3963" s="45" t="s">
        <v>8529</v>
      </c>
      <c r="F3963" s="45" t="s">
        <v>584</v>
      </c>
      <c r="G3963" s="237">
        <f t="shared" si="61"/>
        <v>0</v>
      </c>
    </row>
    <row r="3964" spans="1:7">
      <c r="A3964" s="45" t="s">
        <v>8530</v>
      </c>
      <c r="B3964" s="45" t="s">
        <v>8478</v>
      </c>
      <c r="C3964" s="45" t="s">
        <v>8505</v>
      </c>
      <c r="D3964" s="45" t="s">
        <v>8506</v>
      </c>
      <c r="E3964" s="45" t="s">
        <v>8531</v>
      </c>
      <c r="F3964" s="45" t="s">
        <v>633</v>
      </c>
      <c r="G3964" s="237">
        <f t="shared" si="61"/>
        <v>0</v>
      </c>
    </row>
    <row r="3965" spans="1:7">
      <c r="A3965" s="45" t="s">
        <v>8532</v>
      </c>
      <c r="B3965" s="45" t="s">
        <v>8478</v>
      </c>
      <c r="C3965" s="45" t="s">
        <v>8505</v>
      </c>
      <c r="D3965" s="45" t="s">
        <v>8506</v>
      </c>
      <c r="E3965" s="45" t="s">
        <v>8533</v>
      </c>
      <c r="F3965" s="45" t="s">
        <v>633</v>
      </c>
      <c r="G3965" s="237">
        <f t="shared" si="61"/>
        <v>0</v>
      </c>
    </row>
    <row r="3966" spans="1:7">
      <c r="A3966" s="45" t="s">
        <v>8534</v>
      </c>
      <c r="B3966" s="45" t="s">
        <v>8478</v>
      </c>
      <c r="C3966" s="45" t="s">
        <v>8505</v>
      </c>
      <c r="D3966" s="45" t="s">
        <v>8506</v>
      </c>
      <c r="E3966" s="45" t="s">
        <v>8535</v>
      </c>
      <c r="F3966" s="45" t="s">
        <v>633</v>
      </c>
      <c r="G3966" s="237">
        <f t="shared" si="61"/>
        <v>0</v>
      </c>
    </row>
    <row r="3967" spans="1:7">
      <c r="A3967" s="45" t="s">
        <v>8538</v>
      </c>
      <c r="B3967" s="45" t="s">
        <v>8478</v>
      </c>
      <c r="C3967" s="45" t="s">
        <v>8536</v>
      </c>
      <c r="D3967" s="45" t="s">
        <v>8537</v>
      </c>
      <c r="E3967" s="45" t="s">
        <v>8539</v>
      </c>
      <c r="F3967" s="45" t="s">
        <v>584</v>
      </c>
      <c r="G3967" s="237">
        <f t="shared" si="61"/>
        <v>0</v>
      </c>
    </row>
    <row r="3968" spans="1:7">
      <c r="A3968" s="45" t="s">
        <v>8540</v>
      </c>
      <c r="B3968" s="45" t="s">
        <v>8478</v>
      </c>
      <c r="C3968" s="45" t="s">
        <v>8536</v>
      </c>
      <c r="D3968" s="45" t="s">
        <v>8537</v>
      </c>
      <c r="E3968" s="45" t="s">
        <v>8541</v>
      </c>
      <c r="F3968" s="45" t="s">
        <v>584</v>
      </c>
      <c r="G3968" s="237">
        <f t="shared" si="61"/>
        <v>0</v>
      </c>
    </row>
    <row r="3969" spans="1:7">
      <c r="A3969" s="45" t="s">
        <v>8542</v>
      </c>
      <c r="B3969" s="45" t="s">
        <v>8478</v>
      </c>
      <c r="C3969" s="45" t="s">
        <v>8536</v>
      </c>
      <c r="D3969" s="45" t="s">
        <v>8537</v>
      </c>
      <c r="E3969" s="45" t="s">
        <v>8543</v>
      </c>
      <c r="F3969" s="45" t="s">
        <v>584</v>
      </c>
      <c r="G3969" s="237">
        <f t="shared" si="61"/>
        <v>0</v>
      </c>
    </row>
    <row r="3970" spans="1:7">
      <c r="A3970" s="45" t="s">
        <v>8544</v>
      </c>
      <c r="B3970" s="45" t="s">
        <v>8478</v>
      </c>
      <c r="C3970" s="45" t="s">
        <v>8536</v>
      </c>
      <c r="D3970" s="45" t="s">
        <v>8537</v>
      </c>
      <c r="E3970" s="45" t="s">
        <v>8545</v>
      </c>
      <c r="F3970" s="45" t="s">
        <v>584</v>
      </c>
      <c r="G3970" s="237">
        <f t="shared" ref="G3970:G4033" si="62">IF(ISNA(MATCH(E3970,List04_oktmo_np_range,0)),0,1)</f>
        <v>0</v>
      </c>
    </row>
    <row r="3971" spans="1:7">
      <c r="A3971" s="45" t="s">
        <v>8546</v>
      </c>
      <c r="B3971" s="45" t="s">
        <v>8478</v>
      </c>
      <c r="C3971" s="45" t="s">
        <v>8536</v>
      </c>
      <c r="D3971" s="45" t="s">
        <v>8537</v>
      </c>
      <c r="E3971" s="45" t="s">
        <v>8547</v>
      </c>
      <c r="F3971" s="45" t="s">
        <v>584</v>
      </c>
      <c r="G3971" s="237">
        <f t="shared" si="62"/>
        <v>0</v>
      </c>
    </row>
    <row r="3972" spans="1:7">
      <c r="A3972" s="45" t="s">
        <v>7063</v>
      </c>
      <c r="B3972" s="45" t="s">
        <v>8478</v>
      </c>
      <c r="C3972" s="45" t="s">
        <v>8536</v>
      </c>
      <c r="D3972" s="45" t="s">
        <v>8537</v>
      </c>
      <c r="E3972" s="45" t="s">
        <v>8548</v>
      </c>
      <c r="F3972" s="45" t="s">
        <v>584</v>
      </c>
      <c r="G3972" s="237">
        <f t="shared" si="62"/>
        <v>0</v>
      </c>
    </row>
    <row r="3973" spans="1:7">
      <c r="A3973" s="45" t="s">
        <v>8549</v>
      </c>
      <c r="B3973" s="45" t="s">
        <v>8478</v>
      </c>
      <c r="C3973" s="45" t="s">
        <v>8536</v>
      </c>
      <c r="D3973" s="45" t="s">
        <v>8537</v>
      </c>
      <c r="E3973" s="45" t="s">
        <v>8550</v>
      </c>
      <c r="F3973" s="45" t="s">
        <v>584</v>
      </c>
      <c r="G3973" s="237">
        <f t="shared" si="62"/>
        <v>0</v>
      </c>
    </row>
    <row r="3974" spans="1:7">
      <c r="A3974" s="45" t="s">
        <v>8551</v>
      </c>
      <c r="B3974" s="45" t="s">
        <v>8478</v>
      </c>
      <c r="C3974" s="45" t="s">
        <v>8536</v>
      </c>
      <c r="D3974" s="45" t="s">
        <v>8537</v>
      </c>
      <c r="E3974" s="45" t="s">
        <v>8552</v>
      </c>
      <c r="F3974" s="45" t="s">
        <v>584</v>
      </c>
      <c r="G3974" s="237">
        <f t="shared" si="62"/>
        <v>0</v>
      </c>
    </row>
    <row r="3975" spans="1:7">
      <c r="A3975" s="45" t="s">
        <v>8553</v>
      </c>
      <c r="B3975" s="45" t="s">
        <v>8478</v>
      </c>
      <c r="C3975" s="45" t="s">
        <v>8536</v>
      </c>
      <c r="D3975" s="45" t="s">
        <v>8537</v>
      </c>
      <c r="E3975" s="45" t="s">
        <v>8554</v>
      </c>
      <c r="F3975" s="45" t="s">
        <v>584</v>
      </c>
      <c r="G3975" s="237">
        <f t="shared" si="62"/>
        <v>0</v>
      </c>
    </row>
    <row r="3976" spans="1:7">
      <c r="A3976" s="45" t="s">
        <v>8555</v>
      </c>
      <c r="B3976" s="45" t="s">
        <v>8478</v>
      </c>
      <c r="C3976" s="45" t="s">
        <v>8536</v>
      </c>
      <c r="D3976" s="45" t="s">
        <v>8537</v>
      </c>
      <c r="E3976" s="45" t="s">
        <v>8556</v>
      </c>
      <c r="F3976" s="45" t="s">
        <v>584</v>
      </c>
      <c r="G3976" s="237">
        <f t="shared" si="62"/>
        <v>0</v>
      </c>
    </row>
    <row r="3977" spans="1:7">
      <c r="A3977" s="45" t="s">
        <v>8557</v>
      </c>
      <c r="B3977" s="45" t="s">
        <v>8478</v>
      </c>
      <c r="C3977" s="45" t="s">
        <v>8536</v>
      </c>
      <c r="D3977" s="45" t="s">
        <v>8537</v>
      </c>
      <c r="E3977" s="45" t="s">
        <v>8558</v>
      </c>
      <c r="F3977" s="45" t="s">
        <v>584</v>
      </c>
      <c r="G3977" s="237">
        <f t="shared" si="62"/>
        <v>0</v>
      </c>
    </row>
    <row r="3978" spans="1:7">
      <c r="A3978" s="45" t="s">
        <v>6328</v>
      </c>
      <c r="B3978" s="45" t="s">
        <v>8478</v>
      </c>
      <c r="C3978" s="45" t="s">
        <v>8536</v>
      </c>
      <c r="D3978" s="45" t="s">
        <v>8537</v>
      </c>
      <c r="E3978" s="45" t="s">
        <v>8559</v>
      </c>
      <c r="F3978" s="45" t="s">
        <v>584</v>
      </c>
      <c r="G3978" s="237">
        <f t="shared" si="62"/>
        <v>0</v>
      </c>
    </row>
    <row r="3979" spans="1:7">
      <c r="A3979" s="45" t="s">
        <v>8560</v>
      </c>
      <c r="B3979" s="45" t="s">
        <v>8478</v>
      </c>
      <c r="C3979" s="45" t="s">
        <v>8536</v>
      </c>
      <c r="D3979" s="45" t="s">
        <v>8537</v>
      </c>
      <c r="E3979" s="45" t="s">
        <v>8561</v>
      </c>
      <c r="F3979" s="45" t="s">
        <v>584</v>
      </c>
      <c r="G3979" s="237">
        <f t="shared" si="62"/>
        <v>0</v>
      </c>
    </row>
    <row r="3980" spans="1:7">
      <c r="A3980" s="45" t="s">
        <v>8562</v>
      </c>
      <c r="B3980" s="45" t="s">
        <v>8478</v>
      </c>
      <c r="C3980" s="45" t="s">
        <v>8536</v>
      </c>
      <c r="D3980" s="45" t="s">
        <v>8537</v>
      </c>
      <c r="E3980" s="45" t="s">
        <v>8563</v>
      </c>
      <c r="F3980" s="45" t="s">
        <v>584</v>
      </c>
      <c r="G3980" s="237">
        <f t="shared" si="62"/>
        <v>0</v>
      </c>
    </row>
    <row r="3981" spans="1:7">
      <c r="A3981" s="45" t="s">
        <v>8564</v>
      </c>
      <c r="B3981" s="45" t="s">
        <v>8478</v>
      </c>
      <c r="C3981" s="45" t="s">
        <v>8536</v>
      </c>
      <c r="D3981" s="45" t="s">
        <v>8537</v>
      </c>
      <c r="E3981" s="45" t="s">
        <v>8565</v>
      </c>
      <c r="F3981" s="45" t="s">
        <v>584</v>
      </c>
      <c r="G3981" s="237">
        <f t="shared" si="62"/>
        <v>0</v>
      </c>
    </row>
    <row r="3982" spans="1:7">
      <c r="A3982" s="45" t="s">
        <v>6343</v>
      </c>
      <c r="B3982" s="45" t="s">
        <v>8478</v>
      </c>
      <c r="C3982" s="45" t="s">
        <v>8536</v>
      </c>
      <c r="D3982" s="45" t="s">
        <v>8537</v>
      </c>
      <c r="E3982" s="45" t="s">
        <v>8566</v>
      </c>
      <c r="F3982" s="45" t="s">
        <v>584</v>
      </c>
      <c r="G3982" s="237">
        <f t="shared" si="62"/>
        <v>0</v>
      </c>
    </row>
    <row r="3983" spans="1:7">
      <c r="A3983" s="45" t="s">
        <v>5263</v>
      </c>
      <c r="B3983" s="45" t="s">
        <v>8478</v>
      </c>
      <c r="C3983" s="45" t="s">
        <v>8536</v>
      </c>
      <c r="D3983" s="45" t="s">
        <v>8537</v>
      </c>
      <c r="E3983" s="45" t="s">
        <v>8567</v>
      </c>
      <c r="F3983" s="45" t="s">
        <v>584</v>
      </c>
      <c r="G3983" s="237">
        <f t="shared" si="62"/>
        <v>0</v>
      </c>
    </row>
    <row r="3984" spans="1:7">
      <c r="A3984" s="45" t="s">
        <v>8568</v>
      </c>
      <c r="B3984" s="45" t="s">
        <v>8478</v>
      </c>
      <c r="C3984" s="45" t="s">
        <v>8536</v>
      </c>
      <c r="D3984" s="45" t="s">
        <v>8537</v>
      </c>
      <c r="E3984" s="45" t="s">
        <v>8569</v>
      </c>
      <c r="F3984" s="45" t="s">
        <v>584</v>
      </c>
      <c r="G3984" s="237">
        <f t="shared" si="62"/>
        <v>0</v>
      </c>
    </row>
    <row r="3985" spans="1:7">
      <c r="A3985" s="45" t="s">
        <v>8570</v>
      </c>
      <c r="B3985" s="45" t="s">
        <v>8478</v>
      </c>
      <c r="C3985" s="45" t="s">
        <v>8536</v>
      </c>
      <c r="D3985" s="45" t="s">
        <v>8537</v>
      </c>
      <c r="E3985" s="45" t="s">
        <v>8571</v>
      </c>
      <c r="F3985" s="45" t="s">
        <v>584</v>
      </c>
      <c r="G3985" s="237">
        <f t="shared" si="62"/>
        <v>0</v>
      </c>
    </row>
    <row r="3986" spans="1:7">
      <c r="A3986" s="45" t="s">
        <v>5361</v>
      </c>
      <c r="B3986" s="45" t="s">
        <v>8478</v>
      </c>
      <c r="C3986" s="45" t="s">
        <v>8536</v>
      </c>
      <c r="D3986" s="45" t="s">
        <v>8537</v>
      </c>
      <c r="E3986" s="45" t="s">
        <v>8572</v>
      </c>
      <c r="F3986" s="45" t="s">
        <v>627</v>
      </c>
      <c r="G3986" s="237">
        <f t="shared" si="62"/>
        <v>0</v>
      </c>
    </row>
    <row r="3987" spans="1:7">
      <c r="A3987" s="45" t="s">
        <v>8573</v>
      </c>
      <c r="B3987" s="45" t="s">
        <v>8478</v>
      </c>
      <c r="C3987" s="45" t="s">
        <v>8536</v>
      </c>
      <c r="D3987" s="45" t="s">
        <v>8537</v>
      </c>
      <c r="E3987" s="45" t="s">
        <v>8574</v>
      </c>
      <c r="F3987" s="45" t="s">
        <v>633</v>
      </c>
      <c r="G3987" s="237">
        <f t="shared" si="62"/>
        <v>0</v>
      </c>
    </row>
    <row r="3988" spans="1:7">
      <c r="A3988" s="45" t="s">
        <v>8575</v>
      </c>
      <c r="B3988" s="45" t="s">
        <v>8478</v>
      </c>
      <c r="C3988" s="45" t="s">
        <v>8536</v>
      </c>
      <c r="D3988" s="45" t="s">
        <v>8537</v>
      </c>
      <c r="E3988" s="45" t="s">
        <v>8576</v>
      </c>
      <c r="F3988" s="45" t="s">
        <v>633</v>
      </c>
      <c r="G3988" s="237">
        <f t="shared" si="62"/>
        <v>0</v>
      </c>
    </row>
    <row r="3989" spans="1:7">
      <c r="A3989" s="45" t="s">
        <v>8579</v>
      </c>
      <c r="B3989" s="45" t="s">
        <v>8478</v>
      </c>
      <c r="C3989" s="45" t="s">
        <v>8577</v>
      </c>
      <c r="D3989" s="45" t="s">
        <v>8578</v>
      </c>
      <c r="E3989" s="45" t="s">
        <v>8580</v>
      </c>
      <c r="F3989" s="45" t="s">
        <v>584</v>
      </c>
      <c r="G3989" s="237">
        <f t="shared" si="62"/>
        <v>0</v>
      </c>
    </row>
    <row r="3990" spans="1:7">
      <c r="A3990" s="45" t="s">
        <v>8581</v>
      </c>
      <c r="B3990" s="45" t="s">
        <v>8478</v>
      </c>
      <c r="C3990" s="45" t="s">
        <v>8577</v>
      </c>
      <c r="D3990" s="45" t="s">
        <v>8578</v>
      </c>
      <c r="E3990" s="45" t="s">
        <v>8582</v>
      </c>
      <c r="F3990" s="45" t="s">
        <v>584</v>
      </c>
      <c r="G3990" s="237">
        <f t="shared" si="62"/>
        <v>0</v>
      </c>
    </row>
    <row r="3991" spans="1:7">
      <c r="A3991" s="45" t="s">
        <v>8583</v>
      </c>
      <c r="B3991" s="45" t="s">
        <v>8478</v>
      </c>
      <c r="C3991" s="45" t="s">
        <v>8577</v>
      </c>
      <c r="D3991" s="45" t="s">
        <v>8578</v>
      </c>
      <c r="E3991" s="45" t="s">
        <v>8584</v>
      </c>
      <c r="F3991" s="45" t="s">
        <v>584</v>
      </c>
      <c r="G3991" s="237">
        <f t="shared" si="62"/>
        <v>0</v>
      </c>
    </row>
    <row r="3992" spans="1:7">
      <c r="A3992" s="45" t="s">
        <v>8585</v>
      </c>
      <c r="B3992" s="45" t="s">
        <v>8478</v>
      </c>
      <c r="C3992" s="45" t="s">
        <v>8577</v>
      </c>
      <c r="D3992" s="45" t="s">
        <v>8578</v>
      </c>
      <c r="E3992" s="45" t="s">
        <v>8586</v>
      </c>
      <c r="F3992" s="45" t="s">
        <v>584</v>
      </c>
      <c r="G3992" s="237">
        <f t="shared" si="62"/>
        <v>0</v>
      </c>
    </row>
    <row r="3993" spans="1:7">
      <c r="A3993" s="45" t="s">
        <v>8587</v>
      </c>
      <c r="B3993" s="45" t="s">
        <v>8478</v>
      </c>
      <c r="C3993" s="45" t="s">
        <v>8577</v>
      </c>
      <c r="D3993" s="45" t="s">
        <v>8578</v>
      </c>
      <c r="E3993" s="45" t="s">
        <v>8588</v>
      </c>
      <c r="F3993" s="45" t="s">
        <v>584</v>
      </c>
      <c r="G3993" s="237">
        <f t="shared" si="62"/>
        <v>0</v>
      </c>
    </row>
    <row r="3994" spans="1:7">
      <c r="A3994" s="45" t="s">
        <v>8589</v>
      </c>
      <c r="B3994" s="45" t="s">
        <v>8478</v>
      </c>
      <c r="C3994" s="45" t="s">
        <v>8577</v>
      </c>
      <c r="D3994" s="45" t="s">
        <v>8578</v>
      </c>
      <c r="E3994" s="45" t="s">
        <v>8590</v>
      </c>
      <c r="F3994" s="45" t="s">
        <v>584</v>
      </c>
      <c r="G3994" s="237">
        <f t="shared" si="62"/>
        <v>0</v>
      </c>
    </row>
    <row r="3995" spans="1:7">
      <c r="A3995" s="45" t="s">
        <v>8591</v>
      </c>
      <c r="B3995" s="45" t="s">
        <v>8478</v>
      </c>
      <c r="C3995" s="45" t="s">
        <v>8577</v>
      </c>
      <c r="D3995" s="45" t="s">
        <v>8578</v>
      </c>
      <c r="E3995" s="45" t="s">
        <v>8592</v>
      </c>
      <c r="F3995" s="45" t="s">
        <v>584</v>
      </c>
      <c r="G3995" s="237">
        <f t="shared" si="62"/>
        <v>0</v>
      </c>
    </row>
    <row r="3996" spans="1:7">
      <c r="A3996" s="45" t="s">
        <v>4591</v>
      </c>
      <c r="B3996" s="45" t="s">
        <v>8478</v>
      </c>
      <c r="C3996" s="45" t="s">
        <v>8577</v>
      </c>
      <c r="D3996" s="45" t="s">
        <v>8578</v>
      </c>
      <c r="E3996" s="45" t="s">
        <v>8593</v>
      </c>
      <c r="F3996" s="45" t="s">
        <v>584</v>
      </c>
      <c r="G3996" s="237">
        <f t="shared" si="62"/>
        <v>0</v>
      </c>
    </row>
    <row r="3997" spans="1:7">
      <c r="A3997" s="45" t="s">
        <v>8594</v>
      </c>
      <c r="B3997" s="45" t="s">
        <v>8478</v>
      </c>
      <c r="C3997" s="45" t="s">
        <v>8577</v>
      </c>
      <c r="D3997" s="45" t="s">
        <v>8578</v>
      </c>
      <c r="E3997" s="45" t="s">
        <v>8595</v>
      </c>
      <c r="F3997" s="45" t="s">
        <v>584</v>
      </c>
      <c r="G3997" s="237">
        <f t="shared" si="62"/>
        <v>0</v>
      </c>
    </row>
    <row r="3998" spans="1:7">
      <c r="A3998" s="45" t="s">
        <v>8596</v>
      </c>
      <c r="B3998" s="45" t="s">
        <v>8478</v>
      </c>
      <c r="C3998" s="45" t="s">
        <v>8577</v>
      </c>
      <c r="D3998" s="45" t="s">
        <v>8578</v>
      </c>
      <c r="E3998" s="45" t="s">
        <v>8597</v>
      </c>
      <c r="F3998" s="45" t="s">
        <v>584</v>
      </c>
      <c r="G3998" s="237">
        <f t="shared" si="62"/>
        <v>0</v>
      </c>
    </row>
    <row r="3999" spans="1:7">
      <c r="A3999" s="45" t="s">
        <v>8598</v>
      </c>
      <c r="B3999" s="45" t="s">
        <v>8478</v>
      </c>
      <c r="C3999" s="45" t="s">
        <v>8577</v>
      </c>
      <c r="D3999" s="45" t="s">
        <v>8578</v>
      </c>
      <c r="E3999" s="45" t="s">
        <v>8599</v>
      </c>
      <c r="F3999" s="45" t="s">
        <v>584</v>
      </c>
      <c r="G3999" s="237">
        <f t="shared" si="62"/>
        <v>0</v>
      </c>
    </row>
    <row r="4000" spans="1:7">
      <c r="A4000" s="45" t="s">
        <v>8600</v>
      </c>
      <c r="B4000" s="45" t="s">
        <v>8478</v>
      </c>
      <c r="C4000" s="45" t="s">
        <v>8577</v>
      </c>
      <c r="D4000" s="45" t="s">
        <v>8578</v>
      </c>
      <c r="E4000" s="45" t="s">
        <v>8601</v>
      </c>
      <c r="F4000" s="45" t="s">
        <v>584</v>
      </c>
      <c r="G4000" s="237">
        <f t="shared" si="62"/>
        <v>0</v>
      </c>
    </row>
    <row r="4001" spans="1:7">
      <c r="A4001" s="45" t="s">
        <v>8602</v>
      </c>
      <c r="B4001" s="45" t="s">
        <v>8478</v>
      </c>
      <c r="C4001" s="45" t="s">
        <v>8577</v>
      </c>
      <c r="D4001" s="45" t="s">
        <v>8578</v>
      </c>
      <c r="E4001" s="45" t="s">
        <v>8603</v>
      </c>
      <c r="F4001" s="45" t="s">
        <v>584</v>
      </c>
      <c r="G4001" s="237">
        <f t="shared" si="62"/>
        <v>0</v>
      </c>
    </row>
    <row r="4002" spans="1:7">
      <c r="A4002" s="45" t="s">
        <v>5084</v>
      </c>
      <c r="B4002" s="45" t="s">
        <v>8478</v>
      </c>
      <c r="C4002" s="45" t="s">
        <v>8577</v>
      </c>
      <c r="D4002" s="45" t="s">
        <v>8578</v>
      </c>
      <c r="E4002" s="45" t="s">
        <v>8604</v>
      </c>
      <c r="F4002" s="45" t="s">
        <v>584</v>
      </c>
      <c r="G4002" s="237">
        <f t="shared" si="62"/>
        <v>0</v>
      </c>
    </row>
    <row r="4003" spans="1:7">
      <c r="A4003" s="45" t="s">
        <v>8605</v>
      </c>
      <c r="B4003" s="45" t="s">
        <v>8478</v>
      </c>
      <c r="C4003" s="45" t="s">
        <v>8577</v>
      </c>
      <c r="D4003" s="45" t="s">
        <v>8578</v>
      </c>
      <c r="E4003" s="45" t="s">
        <v>8606</v>
      </c>
      <c r="F4003" s="45" t="s">
        <v>584</v>
      </c>
      <c r="G4003" s="237">
        <f t="shared" si="62"/>
        <v>0</v>
      </c>
    </row>
    <row r="4004" spans="1:7">
      <c r="A4004" s="45" t="s">
        <v>8607</v>
      </c>
      <c r="B4004" s="45" t="s">
        <v>8478</v>
      </c>
      <c r="C4004" s="45" t="s">
        <v>8577</v>
      </c>
      <c r="D4004" s="45" t="s">
        <v>8578</v>
      </c>
      <c r="E4004" s="45" t="s">
        <v>8608</v>
      </c>
      <c r="F4004" s="45" t="s">
        <v>584</v>
      </c>
      <c r="G4004" s="237">
        <f t="shared" si="62"/>
        <v>0</v>
      </c>
    </row>
    <row r="4005" spans="1:7">
      <c r="A4005" s="45" t="s">
        <v>8609</v>
      </c>
      <c r="B4005" s="45" t="s">
        <v>8478</v>
      </c>
      <c r="C4005" s="45" t="s">
        <v>8577</v>
      </c>
      <c r="D4005" s="45" t="s">
        <v>8578</v>
      </c>
      <c r="E4005" s="45" t="s">
        <v>8610</v>
      </c>
      <c r="F4005" s="45" t="s">
        <v>584</v>
      </c>
      <c r="G4005" s="237">
        <f t="shared" si="62"/>
        <v>0</v>
      </c>
    </row>
    <row r="4006" spans="1:7">
      <c r="A4006" s="45" t="s">
        <v>8611</v>
      </c>
      <c r="B4006" s="45" t="s">
        <v>8478</v>
      </c>
      <c r="C4006" s="45" t="s">
        <v>8577</v>
      </c>
      <c r="D4006" s="45" t="s">
        <v>8578</v>
      </c>
      <c r="E4006" s="45" t="s">
        <v>8612</v>
      </c>
      <c r="F4006" s="45" t="s">
        <v>584</v>
      </c>
      <c r="G4006" s="237">
        <f t="shared" si="62"/>
        <v>0</v>
      </c>
    </row>
    <row r="4007" spans="1:7">
      <c r="A4007" s="45" t="s">
        <v>3659</v>
      </c>
      <c r="B4007" s="45" t="s">
        <v>8478</v>
      </c>
      <c r="C4007" s="45" t="s">
        <v>8577</v>
      </c>
      <c r="D4007" s="45" t="s">
        <v>8578</v>
      </c>
      <c r="E4007" s="45" t="s">
        <v>8613</v>
      </c>
      <c r="F4007" s="45" t="s">
        <v>584</v>
      </c>
      <c r="G4007" s="237">
        <f t="shared" si="62"/>
        <v>0</v>
      </c>
    </row>
    <row r="4008" spans="1:7">
      <c r="A4008" s="45" t="s">
        <v>8614</v>
      </c>
      <c r="B4008" s="45" t="s">
        <v>8478</v>
      </c>
      <c r="C4008" s="45" t="s">
        <v>8577</v>
      </c>
      <c r="D4008" s="45" t="s">
        <v>8578</v>
      </c>
      <c r="E4008" s="45" t="s">
        <v>8615</v>
      </c>
      <c r="F4008" s="45" t="s">
        <v>584</v>
      </c>
      <c r="G4008" s="237">
        <f t="shared" si="62"/>
        <v>0</v>
      </c>
    </row>
    <row r="4009" spans="1:7">
      <c r="A4009" s="45" t="s">
        <v>8616</v>
      </c>
      <c r="B4009" s="45" t="s">
        <v>8478</v>
      </c>
      <c r="C4009" s="45" t="s">
        <v>8577</v>
      </c>
      <c r="D4009" s="45" t="s">
        <v>8578</v>
      </c>
      <c r="E4009" s="45" t="s">
        <v>8617</v>
      </c>
      <c r="F4009" s="45" t="s">
        <v>633</v>
      </c>
      <c r="G4009" s="237">
        <f t="shared" si="62"/>
        <v>0</v>
      </c>
    </row>
    <row r="4010" spans="1:7">
      <c r="A4010" s="45" t="s">
        <v>8620</v>
      </c>
      <c r="B4010" s="45" t="s">
        <v>8478</v>
      </c>
      <c r="C4010" s="45" t="s">
        <v>8618</v>
      </c>
      <c r="D4010" s="45" t="s">
        <v>8619</v>
      </c>
      <c r="E4010" s="45" t="s">
        <v>8621</v>
      </c>
      <c r="F4010" s="45" t="s">
        <v>584</v>
      </c>
      <c r="G4010" s="237">
        <f t="shared" si="62"/>
        <v>0</v>
      </c>
    </row>
    <row r="4011" spans="1:7">
      <c r="A4011" s="45" t="s">
        <v>8622</v>
      </c>
      <c r="B4011" s="45" t="s">
        <v>8478</v>
      </c>
      <c r="C4011" s="45" t="s">
        <v>8618</v>
      </c>
      <c r="D4011" s="45" t="s">
        <v>8619</v>
      </c>
      <c r="E4011" s="45" t="s">
        <v>8623</v>
      </c>
      <c r="F4011" s="45" t="s">
        <v>584</v>
      </c>
      <c r="G4011" s="237">
        <f t="shared" si="62"/>
        <v>0</v>
      </c>
    </row>
    <row r="4012" spans="1:7">
      <c r="A4012" s="45" t="s">
        <v>8624</v>
      </c>
      <c r="B4012" s="45" t="s">
        <v>8478</v>
      </c>
      <c r="C4012" s="45" t="s">
        <v>8618</v>
      </c>
      <c r="D4012" s="45" t="s">
        <v>8619</v>
      </c>
      <c r="E4012" s="45" t="s">
        <v>8625</v>
      </c>
      <c r="F4012" s="45" t="s">
        <v>584</v>
      </c>
      <c r="G4012" s="237">
        <f t="shared" si="62"/>
        <v>0</v>
      </c>
    </row>
    <row r="4013" spans="1:7">
      <c r="A4013" s="45" t="s">
        <v>8626</v>
      </c>
      <c r="B4013" s="45" t="s">
        <v>8478</v>
      </c>
      <c r="C4013" s="45" t="s">
        <v>8618</v>
      </c>
      <c r="D4013" s="45" t="s">
        <v>8619</v>
      </c>
      <c r="E4013" s="45" t="s">
        <v>8627</v>
      </c>
      <c r="F4013" s="45" t="s">
        <v>584</v>
      </c>
      <c r="G4013" s="237">
        <f t="shared" si="62"/>
        <v>0</v>
      </c>
    </row>
    <row r="4014" spans="1:7">
      <c r="A4014" s="45" t="s">
        <v>8628</v>
      </c>
      <c r="B4014" s="45" t="s">
        <v>8478</v>
      </c>
      <c r="C4014" s="45" t="s">
        <v>8618</v>
      </c>
      <c r="D4014" s="45" t="s">
        <v>8619</v>
      </c>
      <c r="E4014" s="45" t="s">
        <v>8629</v>
      </c>
      <c r="F4014" s="45" t="s">
        <v>584</v>
      </c>
      <c r="G4014" s="237">
        <f t="shared" si="62"/>
        <v>0</v>
      </c>
    </row>
    <row r="4015" spans="1:7">
      <c r="A4015" s="45" t="s">
        <v>8630</v>
      </c>
      <c r="B4015" s="45" t="s">
        <v>8478</v>
      </c>
      <c r="C4015" s="45" t="s">
        <v>8618</v>
      </c>
      <c r="D4015" s="45" t="s">
        <v>8619</v>
      </c>
      <c r="E4015" s="45" t="s">
        <v>8631</v>
      </c>
      <c r="F4015" s="45" t="s">
        <v>584</v>
      </c>
      <c r="G4015" s="237">
        <f t="shared" si="62"/>
        <v>0</v>
      </c>
    </row>
    <row r="4016" spans="1:7">
      <c r="A4016" s="45" t="s">
        <v>8632</v>
      </c>
      <c r="B4016" s="45" t="s">
        <v>8478</v>
      </c>
      <c r="C4016" s="45" t="s">
        <v>8618</v>
      </c>
      <c r="D4016" s="45" t="s">
        <v>8619</v>
      </c>
      <c r="E4016" s="45" t="s">
        <v>8633</v>
      </c>
      <c r="F4016" s="45" t="s">
        <v>633</v>
      </c>
      <c r="G4016" s="237">
        <f t="shared" si="62"/>
        <v>0</v>
      </c>
    </row>
    <row r="4017" spans="1:7">
      <c r="A4017" s="45" t="s">
        <v>4726</v>
      </c>
      <c r="B4017" s="45" t="s">
        <v>8478</v>
      </c>
      <c r="C4017" s="45" t="s">
        <v>8634</v>
      </c>
      <c r="D4017" s="45" t="s">
        <v>8635</v>
      </c>
      <c r="E4017" s="45" t="s">
        <v>8636</v>
      </c>
      <c r="F4017" s="45" t="s">
        <v>584</v>
      </c>
      <c r="G4017" s="237">
        <f t="shared" si="62"/>
        <v>0</v>
      </c>
    </row>
    <row r="4018" spans="1:7">
      <c r="A4018" s="45" t="s">
        <v>2159</v>
      </c>
      <c r="B4018" s="45" t="s">
        <v>8478</v>
      </c>
      <c r="C4018" s="45" t="s">
        <v>8634</v>
      </c>
      <c r="D4018" s="45" t="s">
        <v>8635</v>
      </c>
      <c r="E4018" s="45" t="s">
        <v>8637</v>
      </c>
      <c r="F4018" s="45" t="s">
        <v>584</v>
      </c>
      <c r="G4018" s="237">
        <f t="shared" si="62"/>
        <v>0</v>
      </c>
    </row>
    <row r="4019" spans="1:7">
      <c r="A4019" s="45" t="s">
        <v>8638</v>
      </c>
      <c r="B4019" s="45" t="s">
        <v>8478</v>
      </c>
      <c r="C4019" s="45" t="s">
        <v>8634</v>
      </c>
      <c r="D4019" s="45" t="s">
        <v>8635</v>
      </c>
      <c r="E4019" s="45" t="s">
        <v>8639</v>
      </c>
      <c r="F4019" s="45" t="s">
        <v>584</v>
      </c>
      <c r="G4019" s="237">
        <f t="shared" si="62"/>
        <v>0</v>
      </c>
    </row>
    <row r="4020" spans="1:7">
      <c r="A4020" s="45" t="s">
        <v>8640</v>
      </c>
      <c r="B4020" s="45" t="s">
        <v>8478</v>
      </c>
      <c r="C4020" s="45" t="s">
        <v>8634</v>
      </c>
      <c r="D4020" s="45" t="s">
        <v>8635</v>
      </c>
      <c r="E4020" s="45" t="s">
        <v>8641</v>
      </c>
      <c r="F4020" s="45" t="s">
        <v>584</v>
      </c>
      <c r="G4020" s="237">
        <f t="shared" si="62"/>
        <v>0</v>
      </c>
    </row>
    <row r="4021" spans="1:7">
      <c r="A4021" s="45" t="s">
        <v>8642</v>
      </c>
      <c r="B4021" s="45" t="s">
        <v>8478</v>
      </c>
      <c r="C4021" s="45" t="s">
        <v>8634</v>
      </c>
      <c r="D4021" s="45" t="s">
        <v>8635</v>
      </c>
      <c r="E4021" s="45" t="s">
        <v>8643</v>
      </c>
      <c r="F4021" s="45" t="s">
        <v>584</v>
      </c>
      <c r="G4021" s="237">
        <f t="shared" si="62"/>
        <v>0</v>
      </c>
    </row>
    <row r="4022" spans="1:7">
      <c r="A4022" s="45" t="s">
        <v>8644</v>
      </c>
      <c r="B4022" s="45" t="s">
        <v>8478</v>
      </c>
      <c r="C4022" s="45" t="s">
        <v>8634</v>
      </c>
      <c r="D4022" s="45" t="s">
        <v>8635</v>
      </c>
      <c r="E4022" s="45" t="s">
        <v>8645</v>
      </c>
      <c r="F4022" s="45" t="s">
        <v>584</v>
      </c>
      <c r="G4022" s="237">
        <f t="shared" si="62"/>
        <v>0</v>
      </c>
    </row>
    <row r="4023" spans="1:7">
      <c r="A4023" s="45" t="s">
        <v>8646</v>
      </c>
      <c r="B4023" s="45" t="s">
        <v>8478</v>
      </c>
      <c r="C4023" s="45" t="s">
        <v>8634</v>
      </c>
      <c r="D4023" s="45" t="s">
        <v>8635</v>
      </c>
      <c r="E4023" s="45" t="s">
        <v>8647</v>
      </c>
      <c r="F4023" s="45" t="s">
        <v>584</v>
      </c>
      <c r="G4023" s="237">
        <f t="shared" si="62"/>
        <v>0</v>
      </c>
    </row>
    <row r="4024" spans="1:7">
      <c r="A4024" s="45" t="s">
        <v>8648</v>
      </c>
      <c r="B4024" s="45" t="s">
        <v>8478</v>
      </c>
      <c r="C4024" s="45" t="s">
        <v>8634</v>
      </c>
      <c r="D4024" s="45" t="s">
        <v>8635</v>
      </c>
      <c r="E4024" s="45" t="s">
        <v>8649</v>
      </c>
      <c r="F4024" s="45" t="s">
        <v>584</v>
      </c>
      <c r="G4024" s="237">
        <f t="shared" si="62"/>
        <v>0</v>
      </c>
    </row>
    <row r="4025" spans="1:7">
      <c r="A4025" s="45" t="s">
        <v>8650</v>
      </c>
      <c r="B4025" s="45" t="s">
        <v>8478</v>
      </c>
      <c r="C4025" s="45" t="s">
        <v>8634</v>
      </c>
      <c r="D4025" s="45" t="s">
        <v>8635</v>
      </c>
      <c r="E4025" s="45" t="s">
        <v>8651</v>
      </c>
      <c r="F4025" s="45" t="s">
        <v>584</v>
      </c>
      <c r="G4025" s="237">
        <f t="shared" si="62"/>
        <v>0</v>
      </c>
    </row>
    <row r="4026" spans="1:7">
      <c r="A4026" s="45" t="s">
        <v>8652</v>
      </c>
      <c r="B4026" s="45" t="s">
        <v>8478</v>
      </c>
      <c r="C4026" s="45" t="s">
        <v>8634</v>
      </c>
      <c r="D4026" s="45" t="s">
        <v>8635</v>
      </c>
      <c r="E4026" s="45" t="s">
        <v>8653</v>
      </c>
      <c r="F4026" s="45" t="s">
        <v>8504</v>
      </c>
      <c r="G4026" s="237">
        <f t="shared" si="62"/>
        <v>0</v>
      </c>
    </row>
    <row r="4027" spans="1:7">
      <c r="A4027" s="45" t="s">
        <v>1281</v>
      </c>
      <c r="B4027" s="45" t="s">
        <v>8478</v>
      </c>
      <c r="C4027" s="45" t="s">
        <v>8634</v>
      </c>
      <c r="D4027" s="45" t="s">
        <v>8635</v>
      </c>
      <c r="E4027" s="45" t="s">
        <v>8654</v>
      </c>
      <c r="F4027" s="45" t="s">
        <v>633</v>
      </c>
      <c r="G4027" s="237">
        <f t="shared" si="62"/>
        <v>0</v>
      </c>
    </row>
    <row r="4028" spans="1:7">
      <c r="A4028" s="45" t="s">
        <v>8657</v>
      </c>
      <c r="B4028" s="45" t="s">
        <v>8478</v>
      </c>
      <c r="C4028" s="45" t="s">
        <v>8655</v>
      </c>
      <c r="D4028" s="45" t="s">
        <v>8656</v>
      </c>
      <c r="E4028" s="45" t="s">
        <v>8658</v>
      </c>
      <c r="F4028" s="45" t="s">
        <v>584</v>
      </c>
      <c r="G4028" s="237">
        <f t="shared" si="62"/>
        <v>0</v>
      </c>
    </row>
    <row r="4029" spans="1:7">
      <c r="A4029" s="45" t="s">
        <v>8659</v>
      </c>
      <c r="B4029" s="45" t="s">
        <v>8478</v>
      </c>
      <c r="C4029" s="45" t="s">
        <v>8655</v>
      </c>
      <c r="D4029" s="45" t="s">
        <v>8656</v>
      </c>
      <c r="E4029" s="45" t="s">
        <v>8660</v>
      </c>
      <c r="F4029" s="45" t="s">
        <v>584</v>
      </c>
      <c r="G4029" s="237">
        <f t="shared" si="62"/>
        <v>0</v>
      </c>
    </row>
    <row r="4030" spans="1:7">
      <c r="A4030" s="45" t="s">
        <v>8591</v>
      </c>
      <c r="B4030" s="45" t="s">
        <v>8478</v>
      </c>
      <c r="C4030" s="45" t="s">
        <v>8655</v>
      </c>
      <c r="D4030" s="45" t="s">
        <v>8656</v>
      </c>
      <c r="E4030" s="45" t="s">
        <v>8661</v>
      </c>
      <c r="F4030" s="45" t="s">
        <v>584</v>
      </c>
      <c r="G4030" s="237">
        <f t="shared" si="62"/>
        <v>0</v>
      </c>
    </row>
    <row r="4031" spans="1:7">
      <c r="A4031" s="45" t="s">
        <v>7123</v>
      </c>
      <c r="B4031" s="45" t="s">
        <v>8478</v>
      </c>
      <c r="C4031" s="45" t="s">
        <v>8655</v>
      </c>
      <c r="D4031" s="45" t="s">
        <v>8656</v>
      </c>
      <c r="E4031" s="45" t="s">
        <v>8662</v>
      </c>
      <c r="F4031" s="45" t="s">
        <v>584</v>
      </c>
      <c r="G4031" s="237">
        <f t="shared" si="62"/>
        <v>0</v>
      </c>
    </row>
    <row r="4032" spans="1:7">
      <c r="A4032" s="45" t="s">
        <v>8663</v>
      </c>
      <c r="B4032" s="45" t="s">
        <v>8478</v>
      </c>
      <c r="C4032" s="45" t="s">
        <v>8655</v>
      </c>
      <c r="D4032" s="45" t="s">
        <v>8656</v>
      </c>
      <c r="E4032" s="45" t="s">
        <v>8664</v>
      </c>
      <c r="F4032" s="45" t="s">
        <v>584</v>
      </c>
      <c r="G4032" s="237">
        <f t="shared" si="62"/>
        <v>0</v>
      </c>
    </row>
    <row r="4033" spans="1:7">
      <c r="A4033" s="45" t="s">
        <v>8665</v>
      </c>
      <c r="B4033" s="45" t="s">
        <v>8478</v>
      </c>
      <c r="C4033" s="45" t="s">
        <v>8655</v>
      </c>
      <c r="D4033" s="45" t="s">
        <v>8656</v>
      </c>
      <c r="E4033" s="45" t="s">
        <v>8666</v>
      </c>
      <c r="F4033" s="45" t="s">
        <v>584</v>
      </c>
      <c r="G4033" s="237">
        <f t="shared" si="62"/>
        <v>0</v>
      </c>
    </row>
    <row r="4034" spans="1:7">
      <c r="A4034" s="45" t="s">
        <v>8667</v>
      </c>
      <c r="B4034" s="45" t="s">
        <v>8478</v>
      </c>
      <c r="C4034" s="45" t="s">
        <v>8655</v>
      </c>
      <c r="D4034" s="45" t="s">
        <v>8656</v>
      </c>
      <c r="E4034" s="45" t="s">
        <v>8668</v>
      </c>
      <c r="F4034" s="45" t="s">
        <v>584</v>
      </c>
      <c r="G4034" s="237">
        <f t="shared" ref="G4034:G4097" si="63">IF(ISNA(MATCH(E4034,List04_oktmo_np_range,0)),0,1)</f>
        <v>0</v>
      </c>
    </row>
    <row r="4035" spans="1:7">
      <c r="A4035" s="45" t="s">
        <v>8669</v>
      </c>
      <c r="B4035" s="45" t="s">
        <v>8478</v>
      </c>
      <c r="C4035" s="45" t="s">
        <v>8655</v>
      </c>
      <c r="D4035" s="45" t="s">
        <v>8656</v>
      </c>
      <c r="E4035" s="45" t="s">
        <v>8670</v>
      </c>
      <c r="F4035" s="45" t="s">
        <v>584</v>
      </c>
      <c r="G4035" s="237">
        <f t="shared" si="63"/>
        <v>0</v>
      </c>
    </row>
    <row r="4036" spans="1:7">
      <c r="A4036" s="45" t="s">
        <v>8671</v>
      </c>
      <c r="B4036" s="45" t="s">
        <v>8478</v>
      </c>
      <c r="C4036" s="45" t="s">
        <v>8655</v>
      </c>
      <c r="D4036" s="45" t="s">
        <v>8656</v>
      </c>
      <c r="E4036" s="45" t="s">
        <v>8672</v>
      </c>
      <c r="F4036" s="45" t="s">
        <v>584</v>
      </c>
      <c r="G4036" s="237">
        <f t="shared" si="63"/>
        <v>0</v>
      </c>
    </row>
    <row r="4037" spans="1:7">
      <c r="A4037" s="45" t="s">
        <v>8673</v>
      </c>
      <c r="B4037" s="45" t="s">
        <v>8478</v>
      </c>
      <c r="C4037" s="45" t="s">
        <v>8655</v>
      </c>
      <c r="D4037" s="45" t="s">
        <v>8656</v>
      </c>
      <c r="E4037" s="45" t="s">
        <v>8674</v>
      </c>
      <c r="F4037" s="45" t="s">
        <v>584</v>
      </c>
      <c r="G4037" s="237">
        <f t="shared" si="63"/>
        <v>0</v>
      </c>
    </row>
    <row r="4038" spans="1:7">
      <c r="A4038" s="45" t="s">
        <v>8675</v>
      </c>
      <c r="B4038" s="45" t="s">
        <v>8478</v>
      </c>
      <c r="C4038" s="45" t="s">
        <v>8655</v>
      </c>
      <c r="D4038" s="45" t="s">
        <v>8656</v>
      </c>
      <c r="E4038" s="45" t="s">
        <v>8676</v>
      </c>
      <c r="F4038" s="45" t="s">
        <v>584</v>
      </c>
      <c r="G4038" s="237">
        <f t="shared" si="63"/>
        <v>0</v>
      </c>
    </row>
    <row r="4039" spans="1:7">
      <c r="A4039" s="45" t="s">
        <v>8677</v>
      </c>
      <c r="B4039" s="45" t="s">
        <v>8478</v>
      </c>
      <c r="C4039" s="45" t="s">
        <v>8655</v>
      </c>
      <c r="D4039" s="45" t="s">
        <v>8656</v>
      </c>
      <c r="E4039" s="45" t="s">
        <v>8678</v>
      </c>
      <c r="F4039" s="45" t="s">
        <v>633</v>
      </c>
      <c r="G4039" s="237">
        <f t="shared" si="63"/>
        <v>0</v>
      </c>
    </row>
    <row r="4040" spans="1:7">
      <c r="A4040" s="45" t="s">
        <v>8679</v>
      </c>
      <c r="B4040" s="45" t="s">
        <v>8478</v>
      </c>
      <c r="C4040" s="45" t="s">
        <v>8655</v>
      </c>
      <c r="D4040" s="45" t="s">
        <v>8656</v>
      </c>
      <c r="E4040" s="45" t="s">
        <v>8680</v>
      </c>
      <c r="F4040" s="45" t="s">
        <v>633</v>
      </c>
      <c r="G4040" s="237">
        <f t="shared" si="63"/>
        <v>0</v>
      </c>
    </row>
    <row r="4041" spans="1:7">
      <c r="A4041" s="45" t="s">
        <v>8683</v>
      </c>
      <c r="B4041" s="45" t="s">
        <v>8478</v>
      </c>
      <c r="C4041" s="45" t="s">
        <v>8681</v>
      </c>
      <c r="D4041" s="45" t="s">
        <v>8682</v>
      </c>
      <c r="E4041" s="45" t="s">
        <v>8684</v>
      </c>
      <c r="F4041" s="45" t="s">
        <v>584</v>
      </c>
      <c r="G4041" s="237">
        <f t="shared" si="63"/>
        <v>0</v>
      </c>
    </row>
    <row r="4042" spans="1:7">
      <c r="A4042" s="45" t="s">
        <v>4668</v>
      </c>
      <c r="B4042" s="45" t="s">
        <v>8478</v>
      </c>
      <c r="C4042" s="45" t="s">
        <v>8681</v>
      </c>
      <c r="D4042" s="45" t="s">
        <v>8682</v>
      </c>
      <c r="E4042" s="45" t="s">
        <v>8685</v>
      </c>
      <c r="F4042" s="45" t="s">
        <v>584</v>
      </c>
      <c r="G4042" s="237">
        <f t="shared" si="63"/>
        <v>0</v>
      </c>
    </row>
    <row r="4043" spans="1:7">
      <c r="A4043" s="45" t="s">
        <v>8153</v>
      </c>
      <c r="B4043" s="45" t="s">
        <v>8478</v>
      </c>
      <c r="C4043" s="45" t="s">
        <v>8681</v>
      </c>
      <c r="D4043" s="45" t="s">
        <v>8682</v>
      </c>
      <c r="E4043" s="45" t="s">
        <v>8686</v>
      </c>
      <c r="F4043" s="45" t="s">
        <v>584</v>
      </c>
      <c r="G4043" s="237">
        <f t="shared" si="63"/>
        <v>0</v>
      </c>
    </row>
    <row r="4044" spans="1:7">
      <c r="A4044" s="45" t="s">
        <v>8687</v>
      </c>
      <c r="B4044" s="45" t="s">
        <v>8478</v>
      </c>
      <c r="C4044" s="45" t="s">
        <v>8681</v>
      </c>
      <c r="D4044" s="45" t="s">
        <v>8682</v>
      </c>
      <c r="E4044" s="45" t="s">
        <v>8688</v>
      </c>
      <c r="F4044" s="45" t="s">
        <v>584</v>
      </c>
      <c r="G4044" s="237">
        <f t="shared" si="63"/>
        <v>0</v>
      </c>
    </row>
    <row r="4045" spans="1:7">
      <c r="A4045" s="45" t="s">
        <v>1540</v>
      </c>
      <c r="B4045" s="45" t="s">
        <v>8478</v>
      </c>
      <c r="C4045" s="45" t="s">
        <v>8681</v>
      </c>
      <c r="D4045" s="45" t="s">
        <v>8682</v>
      </c>
      <c r="E4045" s="45" t="s">
        <v>8689</v>
      </c>
      <c r="F4045" s="45" t="s">
        <v>584</v>
      </c>
      <c r="G4045" s="237">
        <f t="shared" si="63"/>
        <v>0</v>
      </c>
    </row>
    <row r="4046" spans="1:7">
      <c r="A4046" s="45" t="s">
        <v>8690</v>
      </c>
      <c r="B4046" s="45" t="s">
        <v>8478</v>
      </c>
      <c r="C4046" s="45" t="s">
        <v>8681</v>
      </c>
      <c r="D4046" s="45" t="s">
        <v>8682</v>
      </c>
      <c r="E4046" s="45" t="s">
        <v>8691</v>
      </c>
      <c r="F4046" s="45" t="s">
        <v>584</v>
      </c>
      <c r="G4046" s="237">
        <f t="shared" si="63"/>
        <v>0</v>
      </c>
    </row>
    <row r="4047" spans="1:7">
      <c r="A4047" s="45" t="s">
        <v>8692</v>
      </c>
      <c r="B4047" s="45" t="s">
        <v>8478</v>
      </c>
      <c r="C4047" s="45" t="s">
        <v>8681</v>
      </c>
      <c r="D4047" s="45" t="s">
        <v>8682</v>
      </c>
      <c r="E4047" s="45" t="s">
        <v>8693</v>
      </c>
      <c r="F4047" s="45" t="s">
        <v>584</v>
      </c>
      <c r="G4047" s="237">
        <f t="shared" si="63"/>
        <v>0</v>
      </c>
    </row>
    <row r="4048" spans="1:7">
      <c r="A4048" s="45" t="s">
        <v>1117</v>
      </c>
      <c r="B4048" s="45" t="s">
        <v>8478</v>
      </c>
      <c r="C4048" s="45" t="s">
        <v>8681</v>
      </c>
      <c r="D4048" s="45" t="s">
        <v>8682</v>
      </c>
      <c r="E4048" s="45" t="s">
        <v>8694</v>
      </c>
      <c r="F4048" s="45" t="s">
        <v>584</v>
      </c>
      <c r="G4048" s="237">
        <f t="shared" si="63"/>
        <v>0</v>
      </c>
    </row>
    <row r="4049" spans="1:7">
      <c r="A4049" s="45" t="s">
        <v>732</v>
      </c>
      <c r="B4049" s="45" t="s">
        <v>8478</v>
      </c>
      <c r="C4049" s="45" t="s">
        <v>8681</v>
      </c>
      <c r="D4049" s="45" t="s">
        <v>8682</v>
      </c>
      <c r="E4049" s="45" t="s">
        <v>8695</v>
      </c>
      <c r="F4049" s="45" t="s">
        <v>584</v>
      </c>
      <c r="G4049" s="237">
        <f t="shared" si="63"/>
        <v>0</v>
      </c>
    </row>
    <row r="4050" spans="1:7">
      <c r="A4050" s="45" t="s">
        <v>8696</v>
      </c>
      <c r="B4050" s="45" t="s">
        <v>8478</v>
      </c>
      <c r="C4050" s="45" t="s">
        <v>8681</v>
      </c>
      <c r="D4050" s="45" t="s">
        <v>8682</v>
      </c>
      <c r="E4050" s="45" t="s">
        <v>8697</v>
      </c>
      <c r="F4050" s="45" t="s">
        <v>584</v>
      </c>
      <c r="G4050" s="237">
        <f t="shared" si="63"/>
        <v>0</v>
      </c>
    </row>
    <row r="4051" spans="1:7">
      <c r="A4051" s="45" t="s">
        <v>8698</v>
      </c>
      <c r="B4051" s="45" t="s">
        <v>8478</v>
      </c>
      <c r="C4051" s="45" t="s">
        <v>8681</v>
      </c>
      <c r="D4051" s="45" t="s">
        <v>8682</v>
      </c>
      <c r="E4051" s="45" t="s">
        <v>8699</v>
      </c>
      <c r="F4051" s="45" t="s">
        <v>584</v>
      </c>
      <c r="G4051" s="237">
        <f t="shared" si="63"/>
        <v>0</v>
      </c>
    </row>
    <row r="4052" spans="1:7">
      <c r="A4052" s="45" t="s">
        <v>8700</v>
      </c>
      <c r="B4052" s="45" t="s">
        <v>8478</v>
      </c>
      <c r="C4052" s="45" t="s">
        <v>8681</v>
      </c>
      <c r="D4052" s="45" t="s">
        <v>8682</v>
      </c>
      <c r="E4052" s="45" t="s">
        <v>8701</v>
      </c>
      <c r="F4052" s="45" t="s">
        <v>584</v>
      </c>
      <c r="G4052" s="237">
        <f t="shared" si="63"/>
        <v>0</v>
      </c>
    </row>
    <row r="4053" spans="1:7">
      <c r="A4053" s="45" t="s">
        <v>8702</v>
      </c>
      <c r="B4053" s="45" t="s">
        <v>8478</v>
      </c>
      <c r="C4053" s="45" t="s">
        <v>8681</v>
      </c>
      <c r="D4053" s="45" t="s">
        <v>8682</v>
      </c>
      <c r="E4053" s="45" t="s">
        <v>8703</v>
      </c>
      <c r="F4053" s="45" t="s">
        <v>584</v>
      </c>
      <c r="G4053" s="237">
        <f t="shared" si="63"/>
        <v>0</v>
      </c>
    </row>
    <row r="4054" spans="1:7">
      <c r="A4054" s="45" t="s">
        <v>8704</v>
      </c>
      <c r="B4054" s="45" t="s">
        <v>8478</v>
      </c>
      <c r="C4054" s="45" t="s">
        <v>8681</v>
      </c>
      <c r="D4054" s="45" t="s">
        <v>8682</v>
      </c>
      <c r="E4054" s="45" t="s">
        <v>8705</v>
      </c>
      <c r="F4054" s="45" t="s">
        <v>584</v>
      </c>
      <c r="G4054" s="237">
        <f t="shared" si="63"/>
        <v>0</v>
      </c>
    </row>
    <row r="4055" spans="1:7">
      <c r="A4055" s="45" t="s">
        <v>8706</v>
      </c>
      <c r="B4055" s="45" t="s">
        <v>8478</v>
      </c>
      <c r="C4055" s="45" t="s">
        <v>8681</v>
      </c>
      <c r="D4055" s="45" t="s">
        <v>8682</v>
      </c>
      <c r="E4055" s="45" t="s">
        <v>8707</v>
      </c>
      <c r="F4055" s="45" t="s">
        <v>633</v>
      </c>
      <c r="G4055" s="237">
        <f t="shared" si="63"/>
        <v>0</v>
      </c>
    </row>
    <row r="4056" spans="1:7">
      <c r="A4056" s="45" t="s">
        <v>8710</v>
      </c>
      <c r="B4056" s="45" t="s">
        <v>8478</v>
      </c>
      <c r="C4056" s="45" t="s">
        <v>8708</v>
      </c>
      <c r="D4056" s="45" t="s">
        <v>8709</v>
      </c>
      <c r="E4056" s="45" t="s">
        <v>8711</v>
      </c>
      <c r="F4056" s="45" t="s">
        <v>6351</v>
      </c>
      <c r="G4056" s="237">
        <f t="shared" si="63"/>
        <v>0</v>
      </c>
    </row>
    <row r="4057" spans="1:7">
      <c r="A4057" s="45" t="s">
        <v>8712</v>
      </c>
      <c r="B4057" s="45" t="s">
        <v>8478</v>
      </c>
      <c r="C4057" s="45" t="s">
        <v>8708</v>
      </c>
      <c r="D4057" s="45" t="s">
        <v>8709</v>
      </c>
      <c r="E4057" s="45" t="s">
        <v>8713</v>
      </c>
      <c r="F4057" s="45" t="s">
        <v>584</v>
      </c>
      <c r="G4057" s="237">
        <f t="shared" si="63"/>
        <v>0</v>
      </c>
    </row>
    <row r="4058" spans="1:7">
      <c r="A4058" s="45" t="s">
        <v>8714</v>
      </c>
      <c r="B4058" s="45" t="s">
        <v>8478</v>
      </c>
      <c r="C4058" s="45" t="s">
        <v>8708</v>
      </c>
      <c r="D4058" s="45" t="s">
        <v>8709</v>
      </c>
      <c r="E4058" s="45" t="s">
        <v>8715</v>
      </c>
      <c r="F4058" s="45" t="s">
        <v>584</v>
      </c>
      <c r="G4058" s="237">
        <f t="shared" si="63"/>
        <v>0</v>
      </c>
    </row>
    <row r="4059" spans="1:7">
      <c r="A4059" s="45" t="s">
        <v>8716</v>
      </c>
      <c r="B4059" s="45" t="s">
        <v>8478</v>
      </c>
      <c r="C4059" s="45" t="s">
        <v>8708</v>
      </c>
      <c r="D4059" s="45" t="s">
        <v>8709</v>
      </c>
      <c r="E4059" s="45" t="s">
        <v>8717</v>
      </c>
      <c r="F4059" s="45" t="s">
        <v>584</v>
      </c>
      <c r="G4059" s="237">
        <f t="shared" si="63"/>
        <v>0</v>
      </c>
    </row>
    <row r="4060" spans="1:7">
      <c r="A4060" s="45" t="s">
        <v>8718</v>
      </c>
      <c r="B4060" s="45" t="s">
        <v>8478</v>
      </c>
      <c r="C4060" s="45" t="s">
        <v>8708</v>
      </c>
      <c r="D4060" s="45" t="s">
        <v>8709</v>
      </c>
      <c r="E4060" s="45" t="s">
        <v>8719</v>
      </c>
      <c r="F4060" s="45" t="s">
        <v>584</v>
      </c>
      <c r="G4060" s="237">
        <f t="shared" si="63"/>
        <v>0</v>
      </c>
    </row>
    <row r="4061" spans="1:7">
      <c r="A4061" s="45" t="s">
        <v>8720</v>
      </c>
      <c r="B4061" s="45" t="s">
        <v>8478</v>
      </c>
      <c r="C4061" s="45" t="s">
        <v>8708</v>
      </c>
      <c r="D4061" s="45" t="s">
        <v>8709</v>
      </c>
      <c r="E4061" s="45" t="s">
        <v>8721</v>
      </c>
      <c r="F4061" s="45" t="s">
        <v>584</v>
      </c>
      <c r="G4061" s="237">
        <f t="shared" si="63"/>
        <v>0</v>
      </c>
    </row>
    <row r="4062" spans="1:7">
      <c r="A4062" s="45" t="s">
        <v>8722</v>
      </c>
      <c r="B4062" s="45" t="s">
        <v>8478</v>
      </c>
      <c r="C4062" s="45" t="s">
        <v>8708</v>
      </c>
      <c r="D4062" s="45" t="s">
        <v>8709</v>
      </c>
      <c r="E4062" s="45" t="s">
        <v>8723</v>
      </c>
      <c r="F4062" s="45" t="s">
        <v>584</v>
      </c>
      <c r="G4062" s="237">
        <f t="shared" si="63"/>
        <v>0</v>
      </c>
    </row>
    <row r="4063" spans="1:7">
      <c r="A4063" s="45" t="s">
        <v>662</v>
      </c>
      <c r="B4063" s="45" t="s">
        <v>8478</v>
      </c>
      <c r="C4063" s="45" t="s">
        <v>8708</v>
      </c>
      <c r="D4063" s="45" t="s">
        <v>8709</v>
      </c>
      <c r="E4063" s="45" t="s">
        <v>8724</v>
      </c>
      <c r="F4063" s="45" t="s">
        <v>584</v>
      </c>
      <c r="G4063" s="237">
        <f t="shared" si="63"/>
        <v>0</v>
      </c>
    </row>
    <row r="4064" spans="1:7">
      <c r="A4064" s="45" t="s">
        <v>8725</v>
      </c>
      <c r="B4064" s="45" t="s">
        <v>8478</v>
      </c>
      <c r="C4064" s="45" t="s">
        <v>8708</v>
      </c>
      <c r="D4064" s="45" t="s">
        <v>8709</v>
      </c>
      <c r="E4064" s="45" t="s">
        <v>8726</v>
      </c>
      <c r="F4064" s="45" t="s">
        <v>584</v>
      </c>
      <c r="G4064" s="237">
        <f t="shared" si="63"/>
        <v>0</v>
      </c>
    </row>
    <row r="4065" spans="1:7">
      <c r="A4065" s="45" t="s">
        <v>8727</v>
      </c>
      <c r="B4065" s="45" t="s">
        <v>8478</v>
      </c>
      <c r="C4065" s="45" t="s">
        <v>8708</v>
      </c>
      <c r="D4065" s="45" t="s">
        <v>8709</v>
      </c>
      <c r="E4065" s="45" t="s">
        <v>8728</v>
      </c>
      <c r="F4065" s="45" t="s">
        <v>584</v>
      </c>
      <c r="G4065" s="237">
        <f t="shared" si="63"/>
        <v>0</v>
      </c>
    </row>
    <row r="4066" spans="1:7">
      <c r="A4066" s="45" t="s">
        <v>8729</v>
      </c>
      <c r="B4066" s="45" t="s">
        <v>8478</v>
      </c>
      <c r="C4066" s="45" t="s">
        <v>8708</v>
      </c>
      <c r="D4066" s="45" t="s">
        <v>8709</v>
      </c>
      <c r="E4066" s="45" t="s">
        <v>8730</v>
      </c>
      <c r="F4066" s="45" t="s">
        <v>584</v>
      </c>
      <c r="G4066" s="237">
        <f t="shared" si="63"/>
        <v>0</v>
      </c>
    </row>
    <row r="4067" spans="1:7">
      <c r="A4067" s="45" t="s">
        <v>8731</v>
      </c>
      <c r="B4067" s="45" t="s">
        <v>8478</v>
      </c>
      <c r="C4067" s="45" t="s">
        <v>8708</v>
      </c>
      <c r="D4067" s="45" t="s">
        <v>8709</v>
      </c>
      <c r="E4067" s="45" t="s">
        <v>8732</v>
      </c>
      <c r="F4067" s="45" t="s">
        <v>584</v>
      </c>
      <c r="G4067" s="237">
        <f t="shared" si="63"/>
        <v>0</v>
      </c>
    </row>
    <row r="4068" spans="1:7">
      <c r="A4068" s="45" t="s">
        <v>2186</v>
      </c>
      <c r="B4068" s="45" t="s">
        <v>8478</v>
      </c>
      <c r="C4068" s="45" t="s">
        <v>8708</v>
      </c>
      <c r="D4068" s="45" t="s">
        <v>8709</v>
      </c>
      <c r="E4068" s="45" t="s">
        <v>8733</v>
      </c>
      <c r="F4068" s="45" t="s">
        <v>584</v>
      </c>
      <c r="G4068" s="237">
        <f t="shared" si="63"/>
        <v>0</v>
      </c>
    </row>
    <row r="4069" spans="1:7">
      <c r="A4069" s="45" t="s">
        <v>8734</v>
      </c>
      <c r="B4069" s="45" t="s">
        <v>8478</v>
      </c>
      <c r="C4069" s="45" t="s">
        <v>8708</v>
      </c>
      <c r="D4069" s="45" t="s">
        <v>8709</v>
      </c>
      <c r="E4069" s="45" t="s">
        <v>8735</v>
      </c>
      <c r="F4069" s="45" t="s">
        <v>584</v>
      </c>
      <c r="G4069" s="237">
        <f t="shared" si="63"/>
        <v>0</v>
      </c>
    </row>
    <row r="4070" spans="1:7">
      <c r="A4070" s="45" t="s">
        <v>8736</v>
      </c>
      <c r="B4070" s="45" t="s">
        <v>8478</v>
      </c>
      <c r="C4070" s="45" t="s">
        <v>8708</v>
      </c>
      <c r="D4070" s="45" t="s">
        <v>8709</v>
      </c>
      <c r="E4070" s="45" t="s">
        <v>8737</v>
      </c>
      <c r="F4070" s="45" t="s">
        <v>584</v>
      </c>
      <c r="G4070" s="237">
        <f t="shared" si="63"/>
        <v>0</v>
      </c>
    </row>
    <row r="4071" spans="1:7">
      <c r="A4071" s="45" t="s">
        <v>8738</v>
      </c>
      <c r="B4071" s="45" t="s">
        <v>8478</v>
      </c>
      <c r="C4071" s="45" t="s">
        <v>8708</v>
      </c>
      <c r="D4071" s="45" t="s">
        <v>8709</v>
      </c>
      <c r="E4071" s="45" t="s">
        <v>8739</v>
      </c>
      <c r="F4071" s="45" t="s">
        <v>584</v>
      </c>
      <c r="G4071" s="237">
        <f t="shared" si="63"/>
        <v>0</v>
      </c>
    </row>
    <row r="4072" spans="1:7">
      <c r="A4072" s="45" t="s">
        <v>2674</v>
      </c>
      <c r="B4072" s="45" t="s">
        <v>8478</v>
      </c>
      <c r="C4072" s="45" t="s">
        <v>8708</v>
      </c>
      <c r="D4072" s="45" t="s">
        <v>8709</v>
      </c>
      <c r="E4072" s="45" t="s">
        <v>8740</v>
      </c>
      <c r="F4072" s="45" t="s">
        <v>584</v>
      </c>
      <c r="G4072" s="237">
        <f t="shared" si="63"/>
        <v>0</v>
      </c>
    </row>
    <row r="4073" spans="1:7">
      <c r="A4073" s="45" t="s">
        <v>8741</v>
      </c>
      <c r="B4073" s="45" t="s">
        <v>8478</v>
      </c>
      <c r="C4073" s="45" t="s">
        <v>8708</v>
      </c>
      <c r="D4073" s="45" t="s">
        <v>8709</v>
      </c>
      <c r="E4073" s="45" t="s">
        <v>8742</v>
      </c>
      <c r="F4073" s="45" t="s">
        <v>584</v>
      </c>
      <c r="G4073" s="237">
        <f t="shared" si="63"/>
        <v>0</v>
      </c>
    </row>
    <row r="4074" spans="1:7">
      <c r="A4074" s="45" t="s">
        <v>8743</v>
      </c>
      <c r="B4074" s="45" t="s">
        <v>8478</v>
      </c>
      <c r="C4074" s="45" t="s">
        <v>8708</v>
      </c>
      <c r="D4074" s="45" t="s">
        <v>8709</v>
      </c>
      <c r="E4074" s="45" t="s">
        <v>8744</v>
      </c>
      <c r="F4074" s="45" t="s">
        <v>584</v>
      </c>
      <c r="G4074" s="237">
        <f t="shared" si="63"/>
        <v>0</v>
      </c>
    </row>
    <row r="4075" spans="1:7">
      <c r="A4075" s="45" t="s">
        <v>8745</v>
      </c>
      <c r="B4075" s="45" t="s">
        <v>8478</v>
      </c>
      <c r="C4075" s="45" t="s">
        <v>8708</v>
      </c>
      <c r="D4075" s="45" t="s">
        <v>8709</v>
      </c>
      <c r="E4075" s="45" t="s">
        <v>8746</v>
      </c>
      <c r="F4075" s="45" t="s">
        <v>584</v>
      </c>
      <c r="G4075" s="237">
        <f t="shared" si="63"/>
        <v>0</v>
      </c>
    </row>
    <row r="4076" spans="1:7">
      <c r="A4076" s="45" t="s">
        <v>678</v>
      </c>
      <c r="B4076" s="45" t="s">
        <v>8478</v>
      </c>
      <c r="C4076" s="45" t="s">
        <v>8708</v>
      </c>
      <c r="D4076" s="45" t="s">
        <v>8709</v>
      </c>
      <c r="E4076" s="45" t="s">
        <v>8747</v>
      </c>
      <c r="F4076" s="45" t="s">
        <v>584</v>
      </c>
      <c r="G4076" s="237">
        <f t="shared" si="63"/>
        <v>0</v>
      </c>
    </row>
    <row r="4077" spans="1:7">
      <c r="A4077" s="45" t="s">
        <v>8748</v>
      </c>
      <c r="B4077" s="45" t="s">
        <v>8478</v>
      </c>
      <c r="C4077" s="45" t="s">
        <v>8708</v>
      </c>
      <c r="D4077" s="45" t="s">
        <v>8709</v>
      </c>
      <c r="E4077" s="45" t="s">
        <v>8749</v>
      </c>
      <c r="F4077" s="45" t="s">
        <v>584</v>
      </c>
      <c r="G4077" s="237">
        <f t="shared" si="63"/>
        <v>0</v>
      </c>
    </row>
    <row r="4078" spans="1:7">
      <c r="A4078" s="45" t="s">
        <v>8750</v>
      </c>
      <c r="B4078" s="45" t="s">
        <v>8478</v>
      </c>
      <c r="C4078" s="45" t="s">
        <v>8708</v>
      </c>
      <c r="D4078" s="45" t="s">
        <v>8709</v>
      </c>
      <c r="E4078" s="45" t="s">
        <v>8751</v>
      </c>
      <c r="F4078" s="45" t="s">
        <v>584</v>
      </c>
      <c r="G4078" s="237">
        <f t="shared" si="63"/>
        <v>0</v>
      </c>
    </row>
    <row r="4079" spans="1:7">
      <c r="A4079" s="45" t="s">
        <v>8752</v>
      </c>
      <c r="B4079" s="45" t="s">
        <v>8478</v>
      </c>
      <c r="C4079" s="45" t="s">
        <v>8708</v>
      </c>
      <c r="D4079" s="45" t="s">
        <v>8709</v>
      </c>
      <c r="E4079" s="45" t="s">
        <v>8753</v>
      </c>
      <c r="F4079" s="45" t="s">
        <v>584</v>
      </c>
      <c r="G4079" s="237">
        <f t="shared" si="63"/>
        <v>0</v>
      </c>
    </row>
    <row r="4080" spans="1:7">
      <c r="A4080" s="45" t="s">
        <v>8754</v>
      </c>
      <c r="B4080" s="45" t="s">
        <v>8478</v>
      </c>
      <c r="C4080" s="45" t="s">
        <v>8708</v>
      </c>
      <c r="D4080" s="45" t="s">
        <v>8709</v>
      </c>
      <c r="E4080" s="45" t="s">
        <v>8755</v>
      </c>
      <c r="F4080" s="45" t="s">
        <v>584</v>
      </c>
      <c r="G4080" s="237">
        <f t="shared" si="63"/>
        <v>0</v>
      </c>
    </row>
    <row r="4081" spans="1:7">
      <c r="A4081" s="45" t="s">
        <v>8756</v>
      </c>
      <c r="B4081" s="45" t="s">
        <v>8478</v>
      </c>
      <c r="C4081" s="45" t="s">
        <v>8708</v>
      </c>
      <c r="D4081" s="45" t="s">
        <v>8709</v>
      </c>
      <c r="E4081" s="45" t="s">
        <v>8757</v>
      </c>
      <c r="F4081" s="45" t="s">
        <v>584</v>
      </c>
      <c r="G4081" s="237">
        <f t="shared" si="63"/>
        <v>0</v>
      </c>
    </row>
    <row r="4082" spans="1:7">
      <c r="A4082" s="45" t="s">
        <v>8500</v>
      </c>
      <c r="B4082" s="45" t="s">
        <v>8478</v>
      </c>
      <c r="C4082" s="45" t="s">
        <v>8708</v>
      </c>
      <c r="D4082" s="45" t="s">
        <v>8709</v>
      </c>
      <c r="E4082" s="45" t="s">
        <v>8758</v>
      </c>
      <c r="F4082" s="45" t="s">
        <v>584</v>
      </c>
      <c r="G4082" s="237">
        <f t="shared" si="63"/>
        <v>0</v>
      </c>
    </row>
    <row r="4083" spans="1:7">
      <c r="A4083" s="45" t="s">
        <v>2243</v>
      </c>
      <c r="B4083" s="45" t="s">
        <v>8478</v>
      </c>
      <c r="C4083" s="45" t="s">
        <v>8708</v>
      </c>
      <c r="D4083" s="45" t="s">
        <v>8709</v>
      </c>
      <c r="E4083" s="45" t="s">
        <v>8759</v>
      </c>
      <c r="F4083" s="45" t="s">
        <v>584</v>
      </c>
      <c r="G4083" s="237">
        <f t="shared" si="63"/>
        <v>0</v>
      </c>
    </row>
    <row r="4084" spans="1:7">
      <c r="A4084" s="45" t="s">
        <v>6383</v>
      </c>
      <c r="B4084" s="45" t="s">
        <v>8478</v>
      </c>
      <c r="C4084" s="45" t="s">
        <v>8708</v>
      </c>
      <c r="D4084" s="45" t="s">
        <v>8709</v>
      </c>
      <c r="E4084" s="45" t="s">
        <v>8760</v>
      </c>
      <c r="F4084" s="45" t="s">
        <v>584</v>
      </c>
      <c r="G4084" s="237">
        <f t="shared" si="63"/>
        <v>0</v>
      </c>
    </row>
    <row r="4085" spans="1:7">
      <c r="A4085" s="45" t="s">
        <v>8761</v>
      </c>
      <c r="B4085" s="45" t="s">
        <v>8478</v>
      </c>
      <c r="C4085" s="45" t="s">
        <v>8708</v>
      </c>
      <c r="D4085" s="45" t="s">
        <v>8709</v>
      </c>
      <c r="E4085" s="45" t="s">
        <v>8762</v>
      </c>
      <c r="F4085" s="45" t="s">
        <v>633</v>
      </c>
      <c r="G4085" s="237">
        <f t="shared" si="63"/>
        <v>0</v>
      </c>
    </row>
    <row r="4086" spans="1:7">
      <c r="A4086" s="45" t="s">
        <v>8763</v>
      </c>
      <c r="B4086" s="45" t="s">
        <v>8478</v>
      </c>
      <c r="C4086" s="45" t="s">
        <v>8708</v>
      </c>
      <c r="D4086" s="45" t="s">
        <v>8709</v>
      </c>
      <c r="E4086" s="45" t="s">
        <v>8764</v>
      </c>
      <c r="F4086" s="45" t="s">
        <v>633</v>
      </c>
      <c r="G4086" s="237">
        <f t="shared" si="63"/>
        <v>0</v>
      </c>
    </row>
    <row r="4087" spans="1:7">
      <c r="A4087" s="45" t="s">
        <v>8767</v>
      </c>
      <c r="B4087" s="45" t="s">
        <v>8478</v>
      </c>
      <c r="C4087" s="45" t="s">
        <v>8765</v>
      </c>
      <c r="D4087" s="45" t="s">
        <v>8766</v>
      </c>
      <c r="E4087" s="45" t="s">
        <v>8768</v>
      </c>
      <c r="F4087" s="45" t="s">
        <v>1165</v>
      </c>
      <c r="G4087" s="237">
        <f t="shared" si="63"/>
        <v>0</v>
      </c>
    </row>
    <row r="4088" spans="1:7">
      <c r="A4088" s="45" t="s">
        <v>8769</v>
      </c>
      <c r="B4088" s="45" t="s">
        <v>8478</v>
      </c>
      <c r="C4088" s="45" t="s">
        <v>8765</v>
      </c>
      <c r="D4088" s="45" t="s">
        <v>8766</v>
      </c>
      <c r="E4088" s="45" t="s">
        <v>8770</v>
      </c>
      <c r="F4088" s="45" t="s">
        <v>584</v>
      </c>
      <c r="G4088" s="237">
        <f t="shared" si="63"/>
        <v>0</v>
      </c>
    </row>
    <row r="4089" spans="1:7">
      <c r="A4089" s="45" t="s">
        <v>8771</v>
      </c>
      <c r="B4089" s="45" t="s">
        <v>8478</v>
      </c>
      <c r="C4089" s="45" t="s">
        <v>8765</v>
      </c>
      <c r="D4089" s="45" t="s">
        <v>8766</v>
      </c>
      <c r="E4089" s="45" t="s">
        <v>8772</v>
      </c>
      <c r="F4089" s="45" t="s">
        <v>584</v>
      </c>
      <c r="G4089" s="237">
        <f t="shared" si="63"/>
        <v>0</v>
      </c>
    </row>
    <row r="4090" spans="1:7">
      <c r="A4090" s="45" t="s">
        <v>8773</v>
      </c>
      <c r="B4090" s="45" t="s">
        <v>8478</v>
      </c>
      <c r="C4090" s="45" t="s">
        <v>8765</v>
      </c>
      <c r="D4090" s="45" t="s">
        <v>8766</v>
      </c>
      <c r="E4090" s="45" t="s">
        <v>8774</v>
      </c>
      <c r="F4090" s="45" t="s">
        <v>584</v>
      </c>
      <c r="G4090" s="237">
        <f t="shared" si="63"/>
        <v>0</v>
      </c>
    </row>
    <row r="4091" spans="1:7">
      <c r="A4091" s="45" t="s">
        <v>8775</v>
      </c>
      <c r="B4091" s="45" t="s">
        <v>8478</v>
      </c>
      <c r="C4091" s="45" t="s">
        <v>8765</v>
      </c>
      <c r="D4091" s="45" t="s">
        <v>8766</v>
      </c>
      <c r="E4091" s="45" t="s">
        <v>8776</v>
      </c>
      <c r="F4091" s="45" t="s">
        <v>584</v>
      </c>
      <c r="G4091" s="237">
        <f t="shared" si="63"/>
        <v>0</v>
      </c>
    </row>
    <row r="4092" spans="1:7">
      <c r="A4092" s="45" t="s">
        <v>8716</v>
      </c>
      <c r="B4092" s="45" t="s">
        <v>8478</v>
      </c>
      <c r="C4092" s="45" t="s">
        <v>8765</v>
      </c>
      <c r="D4092" s="45" t="s">
        <v>8766</v>
      </c>
      <c r="E4092" s="45" t="s">
        <v>8777</v>
      </c>
      <c r="F4092" s="45" t="s">
        <v>584</v>
      </c>
      <c r="G4092" s="237">
        <f t="shared" si="63"/>
        <v>0</v>
      </c>
    </row>
    <row r="4093" spans="1:7">
      <c r="A4093" s="45" t="s">
        <v>8778</v>
      </c>
      <c r="B4093" s="45" t="s">
        <v>8478</v>
      </c>
      <c r="C4093" s="45" t="s">
        <v>8765</v>
      </c>
      <c r="D4093" s="45" t="s">
        <v>8766</v>
      </c>
      <c r="E4093" s="45" t="s">
        <v>8779</v>
      </c>
      <c r="F4093" s="45" t="s">
        <v>584</v>
      </c>
      <c r="G4093" s="237">
        <f t="shared" si="63"/>
        <v>0</v>
      </c>
    </row>
    <row r="4094" spans="1:7">
      <c r="A4094" s="45" t="s">
        <v>8780</v>
      </c>
      <c r="B4094" s="45" t="s">
        <v>8478</v>
      </c>
      <c r="C4094" s="45" t="s">
        <v>8765</v>
      </c>
      <c r="D4094" s="45" t="s">
        <v>8766</v>
      </c>
      <c r="E4094" s="45" t="s">
        <v>8781</v>
      </c>
      <c r="F4094" s="45" t="s">
        <v>584</v>
      </c>
      <c r="G4094" s="237">
        <f t="shared" si="63"/>
        <v>0</v>
      </c>
    </row>
    <row r="4095" spans="1:7">
      <c r="A4095" s="45" t="s">
        <v>8782</v>
      </c>
      <c r="B4095" s="45" t="s">
        <v>8478</v>
      </c>
      <c r="C4095" s="45" t="s">
        <v>8765</v>
      </c>
      <c r="D4095" s="45" t="s">
        <v>8766</v>
      </c>
      <c r="E4095" s="45" t="s">
        <v>8783</v>
      </c>
      <c r="F4095" s="45" t="s">
        <v>584</v>
      </c>
      <c r="G4095" s="237">
        <f t="shared" si="63"/>
        <v>0</v>
      </c>
    </row>
    <row r="4096" spans="1:7">
      <c r="A4096" s="45" t="s">
        <v>8784</v>
      </c>
      <c r="B4096" s="45" t="s">
        <v>8478</v>
      </c>
      <c r="C4096" s="45" t="s">
        <v>8765</v>
      </c>
      <c r="D4096" s="45" t="s">
        <v>8766</v>
      </c>
      <c r="E4096" s="45" t="s">
        <v>8785</v>
      </c>
      <c r="F4096" s="45" t="s">
        <v>584</v>
      </c>
      <c r="G4096" s="237">
        <f t="shared" si="63"/>
        <v>0</v>
      </c>
    </row>
    <row r="4097" spans="1:7">
      <c r="A4097" s="45" t="s">
        <v>8786</v>
      </c>
      <c r="B4097" s="45" t="s">
        <v>8478</v>
      </c>
      <c r="C4097" s="45" t="s">
        <v>8765</v>
      </c>
      <c r="D4097" s="45" t="s">
        <v>8766</v>
      </c>
      <c r="E4097" s="45" t="s">
        <v>8787</v>
      </c>
      <c r="F4097" s="45" t="s">
        <v>584</v>
      </c>
      <c r="G4097" s="237">
        <f t="shared" si="63"/>
        <v>0</v>
      </c>
    </row>
    <row r="4098" spans="1:7">
      <c r="A4098" s="45" t="s">
        <v>8788</v>
      </c>
      <c r="B4098" s="45" t="s">
        <v>8478</v>
      </c>
      <c r="C4098" s="45" t="s">
        <v>8765</v>
      </c>
      <c r="D4098" s="45" t="s">
        <v>8766</v>
      </c>
      <c r="E4098" s="45" t="s">
        <v>8789</v>
      </c>
      <c r="F4098" s="45" t="s">
        <v>584</v>
      </c>
      <c r="G4098" s="237">
        <f t="shared" ref="G4098:G4161" si="64">IF(ISNA(MATCH(E4098,List04_oktmo_np_range,0)),0,1)</f>
        <v>0</v>
      </c>
    </row>
    <row r="4099" spans="1:7">
      <c r="A4099" s="45" t="s">
        <v>8790</v>
      </c>
      <c r="B4099" s="45" t="s">
        <v>8478</v>
      </c>
      <c r="C4099" s="45" t="s">
        <v>8765</v>
      </c>
      <c r="D4099" s="45" t="s">
        <v>8766</v>
      </c>
      <c r="E4099" s="45" t="s">
        <v>8791</v>
      </c>
      <c r="F4099" s="45" t="s">
        <v>584</v>
      </c>
      <c r="G4099" s="237">
        <f t="shared" si="64"/>
        <v>0</v>
      </c>
    </row>
    <row r="4100" spans="1:7">
      <c r="A4100" s="45" t="s">
        <v>8792</v>
      </c>
      <c r="B4100" s="45" t="s">
        <v>8478</v>
      </c>
      <c r="C4100" s="45" t="s">
        <v>8765</v>
      </c>
      <c r="D4100" s="45" t="s">
        <v>8766</v>
      </c>
      <c r="E4100" s="45" t="s">
        <v>8793</v>
      </c>
      <c r="F4100" s="45" t="s">
        <v>584</v>
      </c>
      <c r="G4100" s="237">
        <f t="shared" si="64"/>
        <v>0</v>
      </c>
    </row>
    <row r="4101" spans="1:7">
      <c r="A4101" s="45" t="s">
        <v>8794</v>
      </c>
      <c r="B4101" s="45" t="s">
        <v>8478</v>
      </c>
      <c r="C4101" s="45" t="s">
        <v>8765</v>
      </c>
      <c r="D4101" s="45" t="s">
        <v>8766</v>
      </c>
      <c r="E4101" s="45" t="s">
        <v>8795</v>
      </c>
      <c r="F4101" s="45" t="s">
        <v>584</v>
      </c>
      <c r="G4101" s="237">
        <f t="shared" si="64"/>
        <v>0</v>
      </c>
    </row>
    <row r="4102" spans="1:7">
      <c r="A4102" s="45" t="s">
        <v>6346</v>
      </c>
      <c r="B4102" s="45" t="s">
        <v>8478</v>
      </c>
      <c r="C4102" s="45" t="s">
        <v>8765</v>
      </c>
      <c r="D4102" s="45" t="s">
        <v>8766</v>
      </c>
      <c r="E4102" s="45" t="s">
        <v>8796</v>
      </c>
      <c r="F4102" s="45" t="s">
        <v>584</v>
      </c>
      <c r="G4102" s="237">
        <f t="shared" si="64"/>
        <v>0</v>
      </c>
    </row>
    <row r="4103" spans="1:7">
      <c r="A4103" s="45" t="s">
        <v>8797</v>
      </c>
      <c r="B4103" s="45" t="s">
        <v>8478</v>
      </c>
      <c r="C4103" s="45" t="s">
        <v>8765</v>
      </c>
      <c r="D4103" s="45" t="s">
        <v>8766</v>
      </c>
      <c r="E4103" s="45" t="s">
        <v>8798</v>
      </c>
      <c r="F4103" s="45" t="s">
        <v>633</v>
      </c>
      <c r="G4103" s="237">
        <f t="shared" si="64"/>
        <v>0</v>
      </c>
    </row>
    <row r="4104" spans="1:7">
      <c r="A4104" s="45" t="s">
        <v>8801</v>
      </c>
      <c r="B4104" s="45" t="s">
        <v>8799</v>
      </c>
      <c r="C4104" s="45" t="s">
        <v>8799</v>
      </c>
      <c r="D4104" s="45" t="s">
        <v>8800</v>
      </c>
      <c r="E4104" s="45" t="s">
        <v>8802</v>
      </c>
      <c r="F4104" s="45" t="s">
        <v>1165</v>
      </c>
      <c r="G4104" s="237">
        <f t="shared" si="64"/>
        <v>0</v>
      </c>
    </row>
    <row r="4105" spans="1:7">
      <c r="A4105" s="45" t="s">
        <v>8805</v>
      </c>
      <c r="B4105" s="45" t="s">
        <v>8803</v>
      </c>
      <c r="C4105" s="45" t="s">
        <v>8803</v>
      </c>
      <c r="D4105" s="45" t="s">
        <v>8804</v>
      </c>
      <c r="E4105" s="45" t="s">
        <v>8806</v>
      </c>
      <c r="F4105" s="45" t="s">
        <v>1165</v>
      </c>
      <c r="G4105" s="237">
        <f t="shared" si="64"/>
        <v>0</v>
      </c>
    </row>
    <row r="4106" spans="1:7">
      <c r="A4106" s="45" t="s">
        <v>8807</v>
      </c>
      <c r="B4106" s="45" t="s">
        <v>8803</v>
      </c>
      <c r="C4106" s="45" t="s">
        <v>8803</v>
      </c>
      <c r="D4106" s="45" t="s">
        <v>8804</v>
      </c>
      <c r="E4106" s="45" t="s">
        <v>8808</v>
      </c>
      <c r="F4106" s="45" t="s">
        <v>584</v>
      </c>
      <c r="G4106" s="237">
        <f t="shared" si="64"/>
        <v>0</v>
      </c>
    </row>
    <row r="4107" spans="1:7">
      <c r="A4107" s="45" t="s">
        <v>8809</v>
      </c>
      <c r="B4107" s="45" t="s">
        <v>8803</v>
      </c>
      <c r="C4107" s="45" t="s">
        <v>8803</v>
      </c>
      <c r="D4107" s="45" t="s">
        <v>8804</v>
      </c>
      <c r="E4107" s="45" t="s">
        <v>8810</v>
      </c>
      <c r="F4107" s="45" t="s">
        <v>584</v>
      </c>
      <c r="G4107" s="237">
        <f t="shared" si="64"/>
        <v>0</v>
      </c>
    </row>
    <row r="4108" spans="1:7">
      <c r="A4108" s="45" t="s">
        <v>6612</v>
      </c>
      <c r="B4108" s="45" t="s">
        <v>8803</v>
      </c>
      <c r="C4108" s="45" t="s">
        <v>8803</v>
      </c>
      <c r="D4108" s="45" t="s">
        <v>8804</v>
      </c>
      <c r="E4108" s="45" t="s">
        <v>8811</v>
      </c>
      <c r="F4108" s="45" t="s">
        <v>584</v>
      </c>
      <c r="G4108" s="237">
        <f t="shared" si="64"/>
        <v>0</v>
      </c>
    </row>
    <row r="4109" spans="1:7">
      <c r="A4109" s="45" t="s">
        <v>8812</v>
      </c>
      <c r="B4109" s="45" t="s">
        <v>8803</v>
      </c>
      <c r="C4109" s="45" t="s">
        <v>8803</v>
      </c>
      <c r="D4109" s="45" t="s">
        <v>8804</v>
      </c>
      <c r="E4109" s="45" t="s">
        <v>8813</v>
      </c>
      <c r="F4109" s="45" t="s">
        <v>584</v>
      </c>
      <c r="G4109" s="237">
        <f t="shared" si="64"/>
        <v>0</v>
      </c>
    </row>
    <row r="4110" spans="1:7">
      <c r="A4110" s="45" t="s">
        <v>8814</v>
      </c>
      <c r="B4110" s="45" t="s">
        <v>8803</v>
      </c>
      <c r="C4110" s="45" t="s">
        <v>8803</v>
      </c>
      <c r="D4110" s="45" t="s">
        <v>8804</v>
      </c>
      <c r="E4110" s="45" t="s">
        <v>8815</v>
      </c>
      <c r="F4110" s="45" t="s">
        <v>584</v>
      </c>
      <c r="G4110" s="237">
        <f t="shared" si="64"/>
        <v>0</v>
      </c>
    </row>
    <row r="4111" spans="1:7">
      <c r="A4111" s="45" t="s">
        <v>5037</v>
      </c>
      <c r="B4111" s="45" t="s">
        <v>8803</v>
      </c>
      <c r="C4111" s="45" t="s">
        <v>8803</v>
      </c>
      <c r="D4111" s="45" t="s">
        <v>8804</v>
      </c>
      <c r="E4111" s="45" t="s">
        <v>8816</v>
      </c>
      <c r="F4111" s="45" t="s">
        <v>584</v>
      </c>
      <c r="G4111" s="237">
        <f t="shared" si="64"/>
        <v>0</v>
      </c>
    </row>
    <row r="4112" spans="1:7">
      <c r="A4112" s="45" t="s">
        <v>8817</v>
      </c>
      <c r="B4112" s="45" t="s">
        <v>8803</v>
      </c>
      <c r="C4112" s="45" t="s">
        <v>8803</v>
      </c>
      <c r="D4112" s="45" t="s">
        <v>8804</v>
      </c>
      <c r="E4112" s="45" t="s">
        <v>8818</v>
      </c>
      <c r="F4112" s="45" t="s">
        <v>584</v>
      </c>
      <c r="G4112" s="237">
        <f t="shared" si="64"/>
        <v>0</v>
      </c>
    </row>
    <row r="4113" spans="1:7">
      <c r="A4113" s="45" t="s">
        <v>8819</v>
      </c>
      <c r="B4113" s="45" t="s">
        <v>8803</v>
      </c>
      <c r="C4113" s="45" t="s">
        <v>8803</v>
      </c>
      <c r="D4113" s="45" t="s">
        <v>8804</v>
      </c>
      <c r="E4113" s="45" t="s">
        <v>8820</v>
      </c>
      <c r="F4113" s="45" t="s">
        <v>584</v>
      </c>
      <c r="G4113" s="237">
        <f t="shared" si="64"/>
        <v>0</v>
      </c>
    </row>
    <row r="4114" spans="1:7">
      <c r="A4114" s="45" t="s">
        <v>8821</v>
      </c>
      <c r="B4114" s="45" t="s">
        <v>8803</v>
      </c>
      <c r="C4114" s="45" t="s">
        <v>8803</v>
      </c>
      <c r="D4114" s="45" t="s">
        <v>8804</v>
      </c>
      <c r="E4114" s="45" t="s">
        <v>8822</v>
      </c>
      <c r="F4114" s="45" t="s">
        <v>584</v>
      </c>
      <c r="G4114" s="237">
        <f t="shared" si="64"/>
        <v>0</v>
      </c>
    </row>
    <row r="4115" spans="1:7">
      <c r="A4115" s="45" t="s">
        <v>8823</v>
      </c>
      <c r="B4115" s="45" t="s">
        <v>8803</v>
      </c>
      <c r="C4115" s="45" t="s">
        <v>8803</v>
      </c>
      <c r="D4115" s="45" t="s">
        <v>8804</v>
      </c>
      <c r="E4115" s="45" t="s">
        <v>8824</v>
      </c>
      <c r="F4115" s="45" t="s">
        <v>584</v>
      </c>
      <c r="G4115" s="237">
        <f t="shared" si="64"/>
        <v>0</v>
      </c>
    </row>
    <row r="4116" spans="1:7">
      <c r="A4116" s="45" t="s">
        <v>8825</v>
      </c>
      <c r="B4116" s="45" t="s">
        <v>8803</v>
      </c>
      <c r="C4116" s="45" t="s">
        <v>8803</v>
      </c>
      <c r="D4116" s="45" t="s">
        <v>8804</v>
      </c>
      <c r="E4116" s="45" t="s">
        <v>8826</v>
      </c>
      <c r="F4116" s="45" t="s">
        <v>584</v>
      </c>
      <c r="G4116" s="237">
        <f t="shared" si="64"/>
        <v>0</v>
      </c>
    </row>
    <row r="4117" spans="1:7">
      <c r="A4117" s="45" t="s">
        <v>6945</v>
      </c>
      <c r="B4117" s="45" t="s">
        <v>8803</v>
      </c>
      <c r="C4117" s="45" t="s">
        <v>8803</v>
      </c>
      <c r="D4117" s="45" t="s">
        <v>8804</v>
      </c>
      <c r="E4117" s="45" t="s">
        <v>8827</v>
      </c>
      <c r="F4117" s="45" t="s">
        <v>584</v>
      </c>
      <c r="G4117" s="237">
        <f t="shared" si="64"/>
        <v>0</v>
      </c>
    </row>
    <row r="4118" spans="1:7">
      <c r="A4118" s="45" t="s">
        <v>7336</v>
      </c>
      <c r="B4118" s="45" t="s">
        <v>8803</v>
      </c>
      <c r="C4118" s="45" t="s">
        <v>8803</v>
      </c>
      <c r="D4118" s="45" t="s">
        <v>8804</v>
      </c>
      <c r="E4118" s="45" t="s">
        <v>8828</v>
      </c>
      <c r="F4118" s="45" t="s">
        <v>584</v>
      </c>
      <c r="G4118" s="237">
        <f t="shared" si="64"/>
        <v>0</v>
      </c>
    </row>
    <row r="4119" spans="1:7">
      <c r="A4119" s="45" t="s">
        <v>7083</v>
      </c>
      <c r="B4119" s="45" t="s">
        <v>8803</v>
      </c>
      <c r="C4119" s="45" t="s">
        <v>8803</v>
      </c>
      <c r="D4119" s="45" t="s">
        <v>8804</v>
      </c>
      <c r="E4119" s="45" t="s">
        <v>8829</v>
      </c>
      <c r="F4119" s="45" t="s">
        <v>584</v>
      </c>
      <c r="G4119" s="237">
        <f t="shared" si="64"/>
        <v>0</v>
      </c>
    </row>
    <row r="4120" spans="1:7">
      <c r="A4120" s="45" t="s">
        <v>8830</v>
      </c>
      <c r="B4120" s="45" t="s">
        <v>8803</v>
      </c>
      <c r="C4120" s="45" t="s">
        <v>8803</v>
      </c>
      <c r="D4120" s="45" t="s">
        <v>8804</v>
      </c>
      <c r="E4120" s="45" t="s">
        <v>8831</v>
      </c>
      <c r="F4120" s="45" t="s">
        <v>584</v>
      </c>
      <c r="G4120" s="237">
        <f t="shared" si="64"/>
        <v>0</v>
      </c>
    </row>
    <row r="4121" spans="1:7">
      <c r="A4121" s="45" t="s">
        <v>8832</v>
      </c>
      <c r="B4121" s="45" t="s">
        <v>8803</v>
      </c>
      <c r="C4121" s="45" t="s">
        <v>8803</v>
      </c>
      <c r="D4121" s="45" t="s">
        <v>8804</v>
      </c>
      <c r="E4121" s="45" t="s">
        <v>8833</v>
      </c>
      <c r="F4121" s="45" t="s">
        <v>584</v>
      </c>
      <c r="G4121" s="237">
        <f t="shared" si="64"/>
        <v>0</v>
      </c>
    </row>
    <row r="4122" spans="1:7">
      <c r="A4122" s="45" t="s">
        <v>8834</v>
      </c>
      <c r="B4122" s="45" t="s">
        <v>8803</v>
      </c>
      <c r="C4122" s="45" t="s">
        <v>8803</v>
      </c>
      <c r="D4122" s="45" t="s">
        <v>8804</v>
      </c>
      <c r="E4122" s="45" t="s">
        <v>8835</v>
      </c>
      <c r="F4122" s="45" t="s">
        <v>584</v>
      </c>
      <c r="G4122" s="237">
        <f t="shared" si="64"/>
        <v>0</v>
      </c>
    </row>
    <row r="4123" spans="1:7">
      <c r="A4123" s="45" t="s">
        <v>8836</v>
      </c>
      <c r="B4123" s="45" t="s">
        <v>8803</v>
      </c>
      <c r="C4123" s="45" t="s">
        <v>8803</v>
      </c>
      <c r="D4123" s="45" t="s">
        <v>8804</v>
      </c>
      <c r="E4123" s="45" t="s">
        <v>8837</v>
      </c>
      <c r="F4123" s="45" t="s">
        <v>584</v>
      </c>
      <c r="G4123" s="237">
        <f t="shared" si="64"/>
        <v>0</v>
      </c>
    </row>
    <row r="4124" spans="1:7">
      <c r="A4124" s="45" t="s">
        <v>8838</v>
      </c>
      <c r="B4124" s="45" t="s">
        <v>8803</v>
      </c>
      <c r="C4124" s="45" t="s">
        <v>8803</v>
      </c>
      <c r="D4124" s="45" t="s">
        <v>8804</v>
      </c>
      <c r="E4124" s="45" t="s">
        <v>8839</v>
      </c>
      <c r="F4124" s="45" t="s">
        <v>584</v>
      </c>
      <c r="G4124" s="237">
        <f t="shared" si="64"/>
        <v>0</v>
      </c>
    </row>
    <row r="4125" spans="1:7">
      <c r="A4125" s="45" t="s">
        <v>1520</v>
      </c>
      <c r="B4125" s="45" t="s">
        <v>8803</v>
      </c>
      <c r="C4125" s="45" t="s">
        <v>8803</v>
      </c>
      <c r="D4125" s="45" t="s">
        <v>8804</v>
      </c>
      <c r="E4125" s="45" t="s">
        <v>8840</v>
      </c>
      <c r="F4125" s="45" t="s">
        <v>584</v>
      </c>
      <c r="G4125" s="237">
        <f t="shared" si="64"/>
        <v>0</v>
      </c>
    </row>
    <row r="4126" spans="1:7">
      <c r="A4126" s="45" t="s">
        <v>3732</v>
      </c>
      <c r="B4126" s="45" t="s">
        <v>8803</v>
      </c>
      <c r="C4126" s="45" t="s">
        <v>8803</v>
      </c>
      <c r="D4126" s="45" t="s">
        <v>8804</v>
      </c>
      <c r="E4126" s="45" t="s">
        <v>8841</v>
      </c>
      <c r="F4126" s="45" t="s">
        <v>584</v>
      </c>
      <c r="G4126" s="237">
        <f t="shared" si="64"/>
        <v>0</v>
      </c>
    </row>
    <row r="4127" spans="1:7">
      <c r="A4127" s="45" t="s">
        <v>8842</v>
      </c>
      <c r="B4127" s="45" t="s">
        <v>8803</v>
      </c>
      <c r="C4127" s="45" t="s">
        <v>8803</v>
      </c>
      <c r="D4127" s="45" t="s">
        <v>8804</v>
      </c>
      <c r="E4127" s="45" t="s">
        <v>8843</v>
      </c>
      <c r="F4127" s="45" t="s">
        <v>584</v>
      </c>
      <c r="G4127" s="237">
        <f t="shared" si="64"/>
        <v>0</v>
      </c>
    </row>
    <row r="4128" spans="1:7">
      <c r="A4128" s="45" t="s">
        <v>8844</v>
      </c>
      <c r="B4128" s="45" t="s">
        <v>8803</v>
      </c>
      <c r="C4128" s="45" t="s">
        <v>8803</v>
      </c>
      <c r="D4128" s="45" t="s">
        <v>8804</v>
      </c>
      <c r="E4128" s="45" t="s">
        <v>8845</v>
      </c>
      <c r="F4128" s="45" t="s">
        <v>584</v>
      </c>
      <c r="G4128" s="237">
        <f t="shared" si="64"/>
        <v>0</v>
      </c>
    </row>
    <row r="4129" spans="1:7">
      <c r="A4129" s="45" t="s">
        <v>8846</v>
      </c>
      <c r="B4129" s="45" t="s">
        <v>8803</v>
      </c>
      <c r="C4129" s="45" t="s">
        <v>8803</v>
      </c>
      <c r="D4129" s="45" t="s">
        <v>8804</v>
      </c>
      <c r="E4129" s="45" t="s">
        <v>8847</v>
      </c>
      <c r="F4129" s="45" t="s">
        <v>584</v>
      </c>
      <c r="G4129" s="237">
        <f t="shared" si="64"/>
        <v>0</v>
      </c>
    </row>
    <row r="4130" spans="1:7">
      <c r="A4130" s="45" t="s">
        <v>8848</v>
      </c>
      <c r="B4130" s="45" t="s">
        <v>8803</v>
      </c>
      <c r="C4130" s="45" t="s">
        <v>8803</v>
      </c>
      <c r="D4130" s="45" t="s">
        <v>8804</v>
      </c>
      <c r="E4130" s="45" t="s">
        <v>8849</v>
      </c>
      <c r="F4130" s="45" t="s">
        <v>584</v>
      </c>
      <c r="G4130" s="237">
        <f t="shared" si="64"/>
        <v>0</v>
      </c>
    </row>
    <row r="4131" spans="1:7">
      <c r="A4131" s="45" t="s">
        <v>8850</v>
      </c>
      <c r="B4131" s="45" t="s">
        <v>8803</v>
      </c>
      <c r="C4131" s="45" t="s">
        <v>8803</v>
      </c>
      <c r="D4131" s="45" t="s">
        <v>8804</v>
      </c>
      <c r="E4131" s="45" t="s">
        <v>8851</v>
      </c>
      <c r="F4131" s="45" t="s">
        <v>584</v>
      </c>
      <c r="G4131" s="237">
        <f t="shared" si="64"/>
        <v>0</v>
      </c>
    </row>
    <row r="4132" spans="1:7">
      <c r="A4132" s="45" t="s">
        <v>8852</v>
      </c>
      <c r="B4132" s="45" t="s">
        <v>8803</v>
      </c>
      <c r="C4132" s="45" t="s">
        <v>8803</v>
      </c>
      <c r="D4132" s="45" t="s">
        <v>8804</v>
      </c>
      <c r="E4132" s="45" t="s">
        <v>8853</v>
      </c>
      <c r="F4132" s="45" t="s">
        <v>584</v>
      </c>
      <c r="G4132" s="237">
        <f t="shared" si="64"/>
        <v>0</v>
      </c>
    </row>
    <row r="4133" spans="1:7">
      <c r="A4133" s="45" t="s">
        <v>8854</v>
      </c>
      <c r="B4133" s="45" t="s">
        <v>8803</v>
      </c>
      <c r="C4133" s="45" t="s">
        <v>8803</v>
      </c>
      <c r="D4133" s="45" t="s">
        <v>8804</v>
      </c>
      <c r="E4133" s="45" t="s">
        <v>8855</v>
      </c>
      <c r="F4133" s="45" t="s">
        <v>584</v>
      </c>
      <c r="G4133" s="237">
        <f t="shared" si="64"/>
        <v>0</v>
      </c>
    </row>
    <row r="4134" spans="1:7">
      <c r="A4134" s="45" t="s">
        <v>4726</v>
      </c>
      <c r="B4134" s="45" t="s">
        <v>8803</v>
      </c>
      <c r="C4134" s="45" t="s">
        <v>8803</v>
      </c>
      <c r="D4134" s="45" t="s">
        <v>8804</v>
      </c>
      <c r="E4134" s="45" t="s">
        <v>8856</v>
      </c>
      <c r="F4134" s="45" t="s">
        <v>584</v>
      </c>
      <c r="G4134" s="237">
        <f t="shared" si="64"/>
        <v>0</v>
      </c>
    </row>
    <row r="4135" spans="1:7">
      <c r="A4135" s="45" t="s">
        <v>8857</v>
      </c>
      <c r="B4135" s="45" t="s">
        <v>8803</v>
      </c>
      <c r="C4135" s="45" t="s">
        <v>8803</v>
      </c>
      <c r="D4135" s="45" t="s">
        <v>8804</v>
      </c>
      <c r="E4135" s="45" t="s">
        <v>8858</v>
      </c>
      <c r="F4135" s="45" t="s">
        <v>584</v>
      </c>
      <c r="G4135" s="237">
        <f t="shared" si="64"/>
        <v>0</v>
      </c>
    </row>
    <row r="4136" spans="1:7">
      <c r="A4136" s="45" t="s">
        <v>8859</v>
      </c>
      <c r="B4136" s="45" t="s">
        <v>8803</v>
      </c>
      <c r="C4136" s="45" t="s">
        <v>8803</v>
      </c>
      <c r="D4136" s="45" t="s">
        <v>8804</v>
      </c>
      <c r="E4136" s="45" t="s">
        <v>8860</v>
      </c>
      <c r="F4136" s="45" t="s">
        <v>584</v>
      </c>
      <c r="G4136" s="237">
        <f t="shared" si="64"/>
        <v>0</v>
      </c>
    </row>
    <row r="4137" spans="1:7">
      <c r="A4137" s="45" t="s">
        <v>8861</v>
      </c>
      <c r="B4137" s="45" t="s">
        <v>8803</v>
      </c>
      <c r="C4137" s="45" t="s">
        <v>8803</v>
      </c>
      <c r="D4137" s="45" t="s">
        <v>8804</v>
      </c>
      <c r="E4137" s="45" t="s">
        <v>8862</v>
      </c>
      <c r="F4137" s="45" t="s">
        <v>584</v>
      </c>
      <c r="G4137" s="237">
        <f t="shared" si="64"/>
        <v>0</v>
      </c>
    </row>
    <row r="4138" spans="1:7">
      <c r="A4138" s="45" t="s">
        <v>8863</v>
      </c>
      <c r="B4138" s="45" t="s">
        <v>8803</v>
      </c>
      <c r="C4138" s="45" t="s">
        <v>8803</v>
      </c>
      <c r="D4138" s="45" t="s">
        <v>8804</v>
      </c>
      <c r="E4138" s="45" t="s">
        <v>8864</v>
      </c>
      <c r="F4138" s="45" t="s">
        <v>584</v>
      </c>
      <c r="G4138" s="237">
        <f t="shared" si="64"/>
        <v>0</v>
      </c>
    </row>
    <row r="4139" spans="1:7">
      <c r="A4139" s="45" t="s">
        <v>8865</v>
      </c>
      <c r="B4139" s="45" t="s">
        <v>8803</v>
      </c>
      <c r="C4139" s="45" t="s">
        <v>8803</v>
      </c>
      <c r="D4139" s="45" t="s">
        <v>8804</v>
      </c>
      <c r="E4139" s="45" t="s">
        <v>8866</v>
      </c>
      <c r="F4139" s="45" t="s">
        <v>584</v>
      </c>
      <c r="G4139" s="237">
        <f t="shared" si="64"/>
        <v>0</v>
      </c>
    </row>
    <row r="4140" spans="1:7">
      <c r="A4140" s="45" t="s">
        <v>8867</v>
      </c>
      <c r="B4140" s="45" t="s">
        <v>8803</v>
      </c>
      <c r="C4140" s="45" t="s">
        <v>8803</v>
      </c>
      <c r="D4140" s="45" t="s">
        <v>8804</v>
      </c>
      <c r="E4140" s="45" t="s">
        <v>8868</v>
      </c>
      <c r="F4140" s="45" t="s">
        <v>584</v>
      </c>
      <c r="G4140" s="237">
        <f t="shared" si="64"/>
        <v>0</v>
      </c>
    </row>
    <row r="4141" spans="1:7">
      <c r="A4141" s="45" t="s">
        <v>8869</v>
      </c>
      <c r="B4141" s="45" t="s">
        <v>8803</v>
      </c>
      <c r="C4141" s="45" t="s">
        <v>8803</v>
      </c>
      <c r="D4141" s="45" t="s">
        <v>8804</v>
      </c>
      <c r="E4141" s="45" t="s">
        <v>8870</v>
      </c>
      <c r="F4141" s="45" t="s">
        <v>584</v>
      </c>
      <c r="G4141" s="237">
        <f t="shared" si="64"/>
        <v>0</v>
      </c>
    </row>
    <row r="4142" spans="1:7">
      <c r="A4142" s="45" t="s">
        <v>8871</v>
      </c>
      <c r="B4142" s="45" t="s">
        <v>8803</v>
      </c>
      <c r="C4142" s="45" t="s">
        <v>8803</v>
      </c>
      <c r="D4142" s="45" t="s">
        <v>8804</v>
      </c>
      <c r="E4142" s="45" t="s">
        <v>8872</v>
      </c>
      <c r="F4142" s="45" t="s">
        <v>584</v>
      </c>
      <c r="G4142" s="237">
        <f t="shared" si="64"/>
        <v>0</v>
      </c>
    </row>
    <row r="4143" spans="1:7">
      <c r="A4143" s="45" t="s">
        <v>8873</v>
      </c>
      <c r="B4143" s="45" t="s">
        <v>8803</v>
      </c>
      <c r="C4143" s="45" t="s">
        <v>8803</v>
      </c>
      <c r="D4143" s="45" t="s">
        <v>8804</v>
      </c>
      <c r="E4143" s="45" t="s">
        <v>8874</v>
      </c>
      <c r="F4143" s="45" t="s">
        <v>584</v>
      </c>
      <c r="G4143" s="237">
        <f t="shared" si="64"/>
        <v>0</v>
      </c>
    </row>
    <row r="4144" spans="1:7">
      <c r="A4144" s="45" t="s">
        <v>6576</v>
      </c>
      <c r="B4144" s="45" t="s">
        <v>8803</v>
      </c>
      <c r="C4144" s="45" t="s">
        <v>8803</v>
      </c>
      <c r="D4144" s="45" t="s">
        <v>8804</v>
      </c>
      <c r="E4144" s="45" t="s">
        <v>8875</v>
      </c>
      <c r="F4144" s="45" t="s">
        <v>584</v>
      </c>
      <c r="G4144" s="237">
        <f t="shared" si="64"/>
        <v>0</v>
      </c>
    </row>
    <row r="4145" spans="1:7">
      <c r="A4145" s="45" t="s">
        <v>2522</v>
      </c>
      <c r="B4145" s="45" t="s">
        <v>8803</v>
      </c>
      <c r="C4145" s="45" t="s">
        <v>8803</v>
      </c>
      <c r="D4145" s="45" t="s">
        <v>8804</v>
      </c>
      <c r="E4145" s="45" t="s">
        <v>8876</v>
      </c>
      <c r="F4145" s="45" t="s">
        <v>584</v>
      </c>
      <c r="G4145" s="237">
        <f t="shared" si="64"/>
        <v>0</v>
      </c>
    </row>
    <row r="4146" spans="1:7">
      <c r="A4146" s="45" t="s">
        <v>8877</v>
      </c>
      <c r="B4146" s="45" t="s">
        <v>8803</v>
      </c>
      <c r="C4146" s="45" t="s">
        <v>8803</v>
      </c>
      <c r="D4146" s="45" t="s">
        <v>8804</v>
      </c>
      <c r="E4146" s="45" t="s">
        <v>8878</v>
      </c>
      <c r="F4146" s="45" t="s">
        <v>584</v>
      </c>
      <c r="G4146" s="237">
        <f t="shared" si="64"/>
        <v>0</v>
      </c>
    </row>
    <row r="4147" spans="1:7">
      <c r="A4147" s="45" t="s">
        <v>8879</v>
      </c>
      <c r="B4147" s="45" t="s">
        <v>8803</v>
      </c>
      <c r="C4147" s="45" t="s">
        <v>8803</v>
      </c>
      <c r="D4147" s="45" t="s">
        <v>8804</v>
      </c>
      <c r="E4147" s="45" t="s">
        <v>8880</v>
      </c>
      <c r="F4147" s="45" t="s">
        <v>584</v>
      </c>
      <c r="G4147" s="237">
        <f t="shared" si="64"/>
        <v>0</v>
      </c>
    </row>
    <row r="4148" spans="1:7">
      <c r="A4148" s="45" t="s">
        <v>700</v>
      </c>
      <c r="B4148" s="45" t="s">
        <v>8803</v>
      </c>
      <c r="C4148" s="45" t="s">
        <v>8803</v>
      </c>
      <c r="D4148" s="45" t="s">
        <v>8804</v>
      </c>
      <c r="E4148" s="45" t="s">
        <v>8881</v>
      </c>
      <c r="F4148" s="45" t="s">
        <v>584</v>
      </c>
      <c r="G4148" s="237">
        <f t="shared" si="64"/>
        <v>0</v>
      </c>
    </row>
    <row r="4149" spans="1:7">
      <c r="A4149" s="45" t="s">
        <v>8882</v>
      </c>
      <c r="B4149" s="45" t="s">
        <v>8803</v>
      </c>
      <c r="C4149" s="45" t="s">
        <v>8803</v>
      </c>
      <c r="D4149" s="45" t="s">
        <v>8804</v>
      </c>
      <c r="E4149" s="45" t="s">
        <v>8883</v>
      </c>
      <c r="F4149" s="45" t="s">
        <v>584</v>
      </c>
      <c r="G4149" s="237">
        <f t="shared" si="64"/>
        <v>0</v>
      </c>
    </row>
    <row r="4150" spans="1:7">
      <c r="A4150" s="45" t="s">
        <v>8884</v>
      </c>
      <c r="B4150" s="45" t="s">
        <v>8803</v>
      </c>
      <c r="C4150" s="45" t="s">
        <v>8803</v>
      </c>
      <c r="D4150" s="45" t="s">
        <v>8804</v>
      </c>
      <c r="E4150" s="45" t="s">
        <v>8885</v>
      </c>
      <c r="F4150" s="45" t="s">
        <v>584</v>
      </c>
      <c r="G4150" s="237">
        <f t="shared" si="64"/>
        <v>0</v>
      </c>
    </row>
    <row r="4151" spans="1:7">
      <c r="A4151" s="45" t="s">
        <v>8886</v>
      </c>
      <c r="B4151" s="45" t="s">
        <v>8803</v>
      </c>
      <c r="C4151" s="45" t="s">
        <v>8803</v>
      </c>
      <c r="D4151" s="45" t="s">
        <v>8804</v>
      </c>
      <c r="E4151" s="45" t="s">
        <v>8887</v>
      </c>
      <c r="F4151" s="45" t="s">
        <v>584</v>
      </c>
      <c r="G4151" s="237">
        <f t="shared" si="64"/>
        <v>0</v>
      </c>
    </row>
    <row r="4152" spans="1:7">
      <c r="A4152" s="45" t="s">
        <v>5212</v>
      </c>
      <c r="B4152" s="45" t="s">
        <v>8803</v>
      </c>
      <c r="C4152" s="45" t="s">
        <v>8803</v>
      </c>
      <c r="D4152" s="45" t="s">
        <v>8804</v>
      </c>
      <c r="E4152" s="45" t="s">
        <v>8888</v>
      </c>
      <c r="F4152" s="45" t="s">
        <v>584</v>
      </c>
      <c r="G4152" s="237">
        <f t="shared" si="64"/>
        <v>0</v>
      </c>
    </row>
    <row r="4153" spans="1:7">
      <c r="A4153" s="45" t="s">
        <v>8889</v>
      </c>
      <c r="B4153" s="45" t="s">
        <v>8803</v>
      </c>
      <c r="C4153" s="45" t="s">
        <v>8803</v>
      </c>
      <c r="D4153" s="45" t="s">
        <v>8804</v>
      </c>
      <c r="E4153" s="45" t="s">
        <v>8890</v>
      </c>
      <c r="F4153" s="45" t="s">
        <v>584</v>
      </c>
      <c r="G4153" s="237">
        <f t="shared" si="64"/>
        <v>0</v>
      </c>
    </row>
    <row r="4154" spans="1:7">
      <c r="A4154" s="45" t="s">
        <v>8891</v>
      </c>
      <c r="B4154" s="45" t="s">
        <v>8803</v>
      </c>
      <c r="C4154" s="45" t="s">
        <v>8803</v>
      </c>
      <c r="D4154" s="45" t="s">
        <v>8804</v>
      </c>
      <c r="E4154" s="45" t="s">
        <v>8892</v>
      </c>
      <c r="F4154" s="45" t="s">
        <v>584</v>
      </c>
      <c r="G4154" s="237">
        <f t="shared" si="64"/>
        <v>0</v>
      </c>
    </row>
    <row r="4155" spans="1:7">
      <c r="A4155" s="45" t="s">
        <v>8893</v>
      </c>
      <c r="B4155" s="45" t="s">
        <v>8803</v>
      </c>
      <c r="C4155" s="45" t="s">
        <v>8803</v>
      </c>
      <c r="D4155" s="45" t="s">
        <v>8804</v>
      </c>
      <c r="E4155" s="45" t="s">
        <v>8894</v>
      </c>
      <c r="F4155" s="45" t="s">
        <v>584</v>
      </c>
      <c r="G4155" s="237">
        <f t="shared" si="64"/>
        <v>0</v>
      </c>
    </row>
    <row r="4156" spans="1:7">
      <c r="A4156" s="45" t="s">
        <v>8895</v>
      </c>
      <c r="B4156" s="45" t="s">
        <v>8803</v>
      </c>
      <c r="C4156" s="45" t="s">
        <v>8803</v>
      </c>
      <c r="D4156" s="45" t="s">
        <v>8804</v>
      </c>
      <c r="E4156" s="45" t="s">
        <v>8896</v>
      </c>
      <c r="F4156" s="45" t="s">
        <v>584</v>
      </c>
      <c r="G4156" s="237">
        <f t="shared" si="64"/>
        <v>0</v>
      </c>
    </row>
    <row r="4157" spans="1:7">
      <c r="A4157" s="45" t="s">
        <v>8897</v>
      </c>
      <c r="B4157" s="45" t="s">
        <v>8803</v>
      </c>
      <c r="C4157" s="45" t="s">
        <v>8803</v>
      </c>
      <c r="D4157" s="45" t="s">
        <v>8804</v>
      </c>
      <c r="E4157" s="45" t="s">
        <v>8898</v>
      </c>
      <c r="F4157" s="45" t="s">
        <v>584</v>
      </c>
      <c r="G4157" s="237">
        <f t="shared" si="64"/>
        <v>0</v>
      </c>
    </row>
    <row r="4158" spans="1:7">
      <c r="A4158" s="45" t="s">
        <v>8899</v>
      </c>
      <c r="B4158" s="45" t="s">
        <v>8803</v>
      </c>
      <c r="C4158" s="45" t="s">
        <v>8803</v>
      </c>
      <c r="D4158" s="45" t="s">
        <v>8804</v>
      </c>
      <c r="E4158" s="45" t="s">
        <v>8900</v>
      </c>
      <c r="F4158" s="45" t="s">
        <v>584</v>
      </c>
      <c r="G4158" s="237">
        <f t="shared" si="64"/>
        <v>0</v>
      </c>
    </row>
    <row r="4159" spans="1:7">
      <c r="A4159" s="45" t="s">
        <v>8901</v>
      </c>
      <c r="B4159" s="45" t="s">
        <v>8803</v>
      </c>
      <c r="C4159" s="45" t="s">
        <v>8803</v>
      </c>
      <c r="D4159" s="45" t="s">
        <v>8804</v>
      </c>
      <c r="E4159" s="45" t="s">
        <v>8902</v>
      </c>
      <c r="F4159" s="45" t="s">
        <v>584</v>
      </c>
      <c r="G4159" s="237">
        <f t="shared" si="64"/>
        <v>0</v>
      </c>
    </row>
    <row r="4160" spans="1:7">
      <c r="A4160" s="45" t="s">
        <v>8903</v>
      </c>
      <c r="B4160" s="45" t="s">
        <v>8803</v>
      </c>
      <c r="C4160" s="45" t="s">
        <v>8803</v>
      </c>
      <c r="D4160" s="45" t="s">
        <v>8804</v>
      </c>
      <c r="E4160" s="45" t="s">
        <v>8904</v>
      </c>
      <c r="F4160" s="45" t="s">
        <v>584</v>
      </c>
      <c r="G4160" s="237">
        <f t="shared" si="64"/>
        <v>0</v>
      </c>
    </row>
    <row r="4161" spans="1:7">
      <c r="A4161" s="45" t="s">
        <v>8905</v>
      </c>
      <c r="B4161" s="45" t="s">
        <v>8803</v>
      </c>
      <c r="C4161" s="45" t="s">
        <v>8803</v>
      </c>
      <c r="D4161" s="45" t="s">
        <v>8804</v>
      </c>
      <c r="E4161" s="45" t="s">
        <v>8906</v>
      </c>
      <c r="F4161" s="45" t="s">
        <v>584</v>
      </c>
      <c r="G4161" s="237">
        <f t="shared" si="64"/>
        <v>0</v>
      </c>
    </row>
    <row r="4162" spans="1:7">
      <c r="A4162" s="45" t="s">
        <v>8907</v>
      </c>
      <c r="B4162" s="45" t="s">
        <v>8803</v>
      </c>
      <c r="C4162" s="45" t="s">
        <v>8803</v>
      </c>
      <c r="D4162" s="45" t="s">
        <v>8804</v>
      </c>
      <c r="E4162" s="45" t="s">
        <v>8908</v>
      </c>
      <c r="F4162" s="45" t="s">
        <v>584</v>
      </c>
      <c r="G4162" s="237">
        <f t="shared" ref="G4162:G4225" si="65">IF(ISNA(MATCH(E4162,List04_oktmo_np_range,0)),0,1)</f>
        <v>0</v>
      </c>
    </row>
    <row r="4163" spans="1:7">
      <c r="A4163" s="45" t="s">
        <v>8909</v>
      </c>
      <c r="B4163" s="45" t="s">
        <v>8803</v>
      </c>
      <c r="C4163" s="45" t="s">
        <v>8803</v>
      </c>
      <c r="D4163" s="45" t="s">
        <v>8804</v>
      </c>
      <c r="E4163" s="45" t="s">
        <v>8910</v>
      </c>
      <c r="F4163" s="45" t="s">
        <v>584</v>
      </c>
      <c r="G4163" s="237">
        <f t="shared" si="65"/>
        <v>0</v>
      </c>
    </row>
    <row r="4164" spans="1:7">
      <c r="A4164" s="45" t="s">
        <v>8911</v>
      </c>
      <c r="B4164" s="45" t="s">
        <v>8803</v>
      </c>
      <c r="C4164" s="45" t="s">
        <v>8803</v>
      </c>
      <c r="D4164" s="45" t="s">
        <v>8804</v>
      </c>
      <c r="E4164" s="45" t="s">
        <v>8912</v>
      </c>
      <c r="F4164" s="45" t="s">
        <v>584</v>
      </c>
      <c r="G4164" s="237">
        <f t="shared" si="65"/>
        <v>0</v>
      </c>
    </row>
    <row r="4165" spans="1:7">
      <c r="A4165" s="45" t="s">
        <v>8913</v>
      </c>
      <c r="B4165" s="45" t="s">
        <v>8803</v>
      </c>
      <c r="C4165" s="45" t="s">
        <v>8803</v>
      </c>
      <c r="D4165" s="45" t="s">
        <v>8804</v>
      </c>
      <c r="E4165" s="45" t="s">
        <v>8914</v>
      </c>
      <c r="F4165" s="45" t="s">
        <v>584</v>
      </c>
      <c r="G4165" s="237">
        <f t="shared" si="65"/>
        <v>0</v>
      </c>
    </row>
    <row r="4166" spans="1:7">
      <c r="A4166" s="45" t="s">
        <v>8915</v>
      </c>
      <c r="B4166" s="45" t="s">
        <v>8803</v>
      </c>
      <c r="C4166" s="45" t="s">
        <v>8803</v>
      </c>
      <c r="D4166" s="45" t="s">
        <v>8804</v>
      </c>
      <c r="E4166" s="45" t="s">
        <v>8916</v>
      </c>
      <c r="F4166" s="45" t="s">
        <v>584</v>
      </c>
      <c r="G4166" s="237">
        <f t="shared" si="65"/>
        <v>0</v>
      </c>
    </row>
    <row r="4167" spans="1:7">
      <c r="A4167" s="45" t="s">
        <v>8917</v>
      </c>
      <c r="B4167" s="45" t="s">
        <v>8803</v>
      </c>
      <c r="C4167" s="45" t="s">
        <v>8803</v>
      </c>
      <c r="D4167" s="45" t="s">
        <v>8804</v>
      </c>
      <c r="E4167" s="45" t="s">
        <v>8918</v>
      </c>
      <c r="F4167" s="45" t="s">
        <v>584</v>
      </c>
      <c r="G4167" s="237">
        <f t="shared" si="65"/>
        <v>0</v>
      </c>
    </row>
    <row r="4168" spans="1:7">
      <c r="A4168" s="45" t="s">
        <v>8919</v>
      </c>
      <c r="B4168" s="45" t="s">
        <v>8803</v>
      </c>
      <c r="C4168" s="45" t="s">
        <v>8803</v>
      </c>
      <c r="D4168" s="45" t="s">
        <v>8804</v>
      </c>
      <c r="E4168" s="45" t="s">
        <v>8920</v>
      </c>
      <c r="F4168" s="45" t="s">
        <v>584</v>
      </c>
      <c r="G4168" s="237">
        <f t="shared" si="65"/>
        <v>0</v>
      </c>
    </row>
    <row r="4169" spans="1:7">
      <c r="A4169" s="45" t="s">
        <v>2810</v>
      </c>
      <c r="B4169" s="45" t="s">
        <v>8803</v>
      </c>
      <c r="C4169" s="45" t="s">
        <v>8803</v>
      </c>
      <c r="D4169" s="45" t="s">
        <v>8804</v>
      </c>
      <c r="E4169" s="45" t="s">
        <v>8921</v>
      </c>
      <c r="F4169" s="45" t="s">
        <v>584</v>
      </c>
      <c r="G4169" s="237">
        <f t="shared" si="65"/>
        <v>0</v>
      </c>
    </row>
    <row r="4170" spans="1:7">
      <c r="A4170" s="45" t="s">
        <v>5855</v>
      </c>
      <c r="B4170" s="45" t="s">
        <v>8803</v>
      </c>
      <c r="C4170" s="45" t="s">
        <v>8803</v>
      </c>
      <c r="D4170" s="45" t="s">
        <v>8804</v>
      </c>
      <c r="E4170" s="45" t="s">
        <v>8922</v>
      </c>
      <c r="F4170" s="45" t="s">
        <v>584</v>
      </c>
      <c r="G4170" s="237">
        <f t="shared" si="65"/>
        <v>0</v>
      </c>
    </row>
    <row r="4171" spans="1:7">
      <c r="A4171" s="45" t="s">
        <v>8923</v>
      </c>
      <c r="B4171" s="45" t="s">
        <v>8803</v>
      </c>
      <c r="C4171" s="45" t="s">
        <v>8803</v>
      </c>
      <c r="D4171" s="45" t="s">
        <v>8804</v>
      </c>
      <c r="E4171" s="45" t="s">
        <v>8924</v>
      </c>
      <c r="F4171" s="45" t="s">
        <v>584</v>
      </c>
      <c r="G4171" s="237">
        <f t="shared" si="65"/>
        <v>0</v>
      </c>
    </row>
    <row r="4172" spans="1:7">
      <c r="A4172" s="45" t="s">
        <v>8925</v>
      </c>
      <c r="B4172" s="45" t="s">
        <v>8803</v>
      </c>
      <c r="C4172" s="45" t="s">
        <v>8803</v>
      </c>
      <c r="D4172" s="45" t="s">
        <v>8804</v>
      </c>
      <c r="E4172" s="45" t="s">
        <v>8926</v>
      </c>
      <c r="F4172" s="45" t="s">
        <v>584</v>
      </c>
      <c r="G4172" s="237">
        <f t="shared" si="65"/>
        <v>0</v>
      </c>
    </row>
    <row r="4173" spans="1:7">
      <c r="A4173" s="45" t="s">
        <v>704</v>
      </c>
      <c r="B4173" s="45" t="s">
        <v>8803</v>
      </c>
      <c r="C4173" s="45" t="s">
        <v>8803</v>
      </c>
      <c r="D4173" s="45" t="s">
        <v>8804</v>
      </c>
      <c r="E4173" s="45" t="s">
        <v>8927</v>
      </c>
      <c r="F4173" s="45" t="s">
        <v>584</v>
      </c>
      <c r="G4173" s="237">
        <f t="shared" si="65"/>
        <v>0</v>
      </c>
    </row>
    <row r="4174" spans="1:7">
      <c r="A4174" s="45" t="s">
        <v>8928</v>
      </c>
      <c r="B4174" s="45" t="s">
        <v>8803</v>
      </c>
      <c r="C4174" s="45" t="s">
        <v>8803</v>
      </c>
      <c r="D4174" s="45" t="s">
        <v>8804</v>
      </c>
      <c r="E4174" s="45" t="s">
        <v>8929</v>
      </c>
      <c r="F4174" s="45" t="s">
        <v>584</v>
      </c>
      <c r="G4174" s="237">
        <f t="shared" si="65"/>
        <v>0</v>
      </c>
    </row>
    <row r="4175" spans="1:7">
      <c r="A4175" s="45" t="s">
        <v>8930</v>
      </c>
      <c r="B4175" s="45" t="s">
        <v>8803</v>
      </c>
      <c r="C4175" s="45" t="s">
        <v>8803</v>
      </c>
      <c r="D4175" s="45" t="s">
        <v>8804</v>
      </c>
      <c r="E4175" s="45" t="s">
        <v>8931</v>
      </c>
      <c r="F4175" s="45" t="s">
        <v>584</v>
      </c>
      <c r="G4175" s="237">
        <f t="shared" si="65"/>
        <v>0</v>
      </c>
    </row>
    <row r="4176" spans="1:7">
      <c r="A4176" s="45" t="s">
        <v>8932</v>
      </c>
      <c r="B4176" s="45" t="s">
        <v>8803</v>
      </c>
      <c r="C4176" s="45" t="s">
        <v>8803</v>
      </c>
      <c r="D4176" s="45" t="s">
        <v>8804</v>
      </c>
      <c r="E4176" s="45" t="s">
        <v>8933</v>
      </c>
      <c r="F4176" s="45" t="s">
        <v>584</v>
      </c>
      <c r="G4176" s="237">
        <f t="shared" si="65"/>
        <v>0</v>
      </c>
    </row>
    <row r="4177" spans="1:7">
      <c r="A4177" s="45" t="s">
        <v>8934</v>
      </c>
      <c r="B4177" s="45" t="s">
        <v>8803</v>
      </c>
      <c r="C4177" s="45" t="s">
        <v>8803</v>
      </c>
      <c r="D4177" s="45" t="s">
        <v>8804</v>
      </c>
      <c r="E4177" s="45" t="s">
        <v>8935</v>
      </c>
      <c r="F4177" s="45" t="s">
        <v>584</v>
      </c>
      <c r="G4177" s="237">
        <f t="shared" si="65"/>
        <v>0</v>
      </c>
    </row>
    <row r="4178" spans="1:7">
      <c r="A4178" s="45" t="s">
        <v>8936</v>
      </c>
      <c r="B4178" s="45" t="s">
        <v>8803</v>
      </c>
      <c r="C4178" s="45" t="s">
        <v>8803</v>
      </c>
      <c r="D4178" s="45" t="s">
        <v>8804</v>
      </c>
      <c r="E4178" s="45" t="s">
        <v>8937</v>
      </c>
      <c r="F4178" s="45" t="s">
        <v>584</v>
      </c>
      <c r="G4178" s="237">
        <f t="shared" si="65"/>
        <v>0</v>
      </c>
    </row>
    <row r="4179" spans="1:7">
      <c r="A4179" s="45" t="s">
        <v>8938</v>
      </c>
      <c r="B4179" s="45" t="s">
        <v>8803</v>
      </c>
      <c r="C4179" s="45" t="s">
        <v>8803</v>
      </c>
      <c r="D4179" s="45" t="s">
        <v>8804</v>
      </c>
      <c r="E4179" s="45" t="s">
        <v>8939</v>
      </c>
      <c r="F4179" s="45" t="s">
        <v>584</v>
      </c>
      <c r="G4179" s="237">
        <f t="shared" si="65"/>
        <v>0</v>
      </c>
    </row>
    <row r="4180" spans="1:7">
      <c r="A4180" s="45" t="s">
        <v>8940</v>
      </c>
      <c r="B4180" s="45" t="s">
        <v>8803</v>
      </c>
      <c r="C4180" s="45" t="s">
        <v>8803</v>
      </c>
      <c r="D4180" s="45" t="s">
        <v>8804</v>
      </c>
      <c r="E4180" s="45" t="s">
        <v>8941</v>
      </c>
      <c r="F4180" s="45" t="s">
        <v>584</v>
      </c>
      <c r="G4180" s="237">
        <f t="shared" si="65"/>
        <v>0</v>
      </c>
    </row>
    <row r="4181" spans="1:7">
      <c r="A4181" s="45" t="s">
        <v>1127</v>
      </c>
      <c r="B4181" s="45" t="s">
        <v>8803</v>
      </c>
      <c r="C4181" s="45" t="s">
        <v>8803</v>
      </c>
      <c r="D4181" s="45" t="s">
        <v>8804</v>
      </c>
      <c r="E4181" s="45" t="s">
        <v>8942</v>
      </c>
      <c r="F4181" s="45" t="s">
        <v>584</v>
      </c>
      <c r="G4181" s="237">
        <f t="shared" si="65"/>
        <v>0</v>
      </c>
    </row>
    <row r="4182" spans="1:7">
      <c r="A4182" s="45" t="s">
        <v>3078</v>
      </c>
      <c r="B4182" s="45" t="s">
        <v>8803</v>
      </c>
      <c r="C4182" s="45" t="s">
        <v>8803</v>
      </c>
      <c r="D4182" s="45" t="s">
        <v>8804</v>
      </c>
      <c r="E4182" s="45" t="s">
        <v>8943</v>
      </c>
      <c r="F4182" s="45" t="s">
        <v>584</v>
      </c>
      <c r="G4182" s="237">
        <f t="shared" si="65"/>
        <v>0</v>
      </c>
    </row>
    <row r="4183" spans="1:7">
      <c r="A4183" s="45" t="s">
        <v>3080</v>
      </c>
      <c r="B4183" s="45" t="s">
        <v>8803</v>
      </c>
      <c r="C4183" s="45" t="s">
        <v>8803</v>
      </c>
      <c r="D4183" s="45" t="s">
        <v>8804</v>
      </c>
      <c r="E4183" s="45" t="s">
        <v>8944</v>
      </c>
      <c r="F4183" s="45" t="s">
        <v>584</v>
      </c>
      <c r="G4183" s="237">
        <f t="shared" si="65"/>
        <v>0</v>
      </c>
    </row>
    <row r="4184" spans="1:7">
      <c r="A4184" s="45" t="s">
        <v>8945</v>
      </c>
      <c r="B4184" s="45" t="s">
        <v>8803</v>
      </c>
      <c r="C4184" s="45" t="s">
        <v>8803</v>
      </c>
      <c r="D4184" s="45" t="s">
        <v>8804</v>
      </c>
      <c r="E4184" s="45" t="s">
        <v>8946</v>
      </c>
      <c r="F4184" s="45" t="s">
        <v>584</v>
      </c>
      <c r="G4184" s="237">
        <f t="shared" si="65"/>
        <v>0</v>
      </c>
    </row>
    <row r="4185" spans="1:7">
      <c r="A4185" s="45" t="s">
        <v>8947</v>
      </c>
      <c r="B4185" s="45" t="s">
        <v>8803</v>
      </c>
      <c r="C4185" s="45" t="s">
        <v>8803</v>
      </c>
      <c r="D4185" s="45" t="s">
        <v>8804</v>
      </c>
      <c r="E4185" s="45" t="s">
        <v>8948</v>
      </c>
      <c r="F4185" s="45" t="s">
        <v>584</v>
      </c>
      <c r="G4185" s="237">
        <f t="shared" si="65"/>
        <v>0</v>
      </c>
    </row>
    <row r="4186" spans="1:7">
      <c r="A4186" s="45" t="s">
        <v>8949</v>
      </c>
      <c r="B4186" s="45" t="s">
        <v>8803</v>
      </c>
      <c r="C4186" s="45" t="s">
        <v>8803</v>
      </c>
      <c r="D4186" s="45" t="s">
        <v>8804</v>
      </c>
      <c r="E4186" s="45" t="s">
        <v>8950</v>
      </c>
      <c r="F4186" s="45" t="s">
        <v>584</v>
      </c>
      <c r="G4186" s="237">
        <f t="shared" si="65"/>
        <v>0</v>
      </c>
    </row>
    <row r="4187" spans="1:7">
      <c r="A4187" s="45" t="s">
        <v>8951</v>
      </c>
      <c r="B4187" s="45" t="s">
        <v>8803</v>
      </c>
      <c r="C4187" s="45" t="s">
        <v>8803</v>
      </c>
      <c r="D4187" s="45" t="s">
        <v>8804</v>
      </c>
      <c r="E4187" s="45" t="s">
        <v>8952</v>
      </c>
      <c r="F4187" s="45" t="s">
        <v>584</v>
      </c>
      <c r="G4187" s="237">
        <f t="shared" si="65"/>
        <v>0</v>
      </c>
    </row>
    <row r="4188" spans="1:7">
      <c r="A4188" s="45" t="s">
        <v>6906</v>
      </c>
      <c r="B4188" s="45" t="s">
        <v>8803</v>
      </c>
      <c r="C4188" s="45" t="s">
        <v>8803</v>
      </c>
      <c r="D4188" s="45" t="s">
        <v>8804</v>
      </c>
      <c r="E4188" s="45" t="s">
        <v>8953</v>
      </c>
      <c r="F4188" s="45" t="s">
        <v>584</v>
      </c>
      <c r="G4188" s="237">
        <f t="shared" si="65"/>
        <v>0</v>
      </c>
    </row>
    <row r="4189" spans="1:7">
      <c r="A4189" s="45" t="s">
        <v>8954</v>
      </c>
      <c r="B4189" s="45" t="s">
        <v>8803</v>
      </c>
      <c r="C4189" s="45" t="s">
        <v>8803</v>
      </c>
      <c r="D4189" s="45" t="s">
        <v>8804</v>
      </c>
      <c r="E4189" s="45" t="s">
        <v>8955</v>
      </c>
      <c r="F4189" s="45" t="s">
        <v>584</v>
      </c>
      <c r="G4189" s="237">
        <f t="shared" si="65"/>
        <v>0</v>
      </c>
    </row>
    <row r="4190" spans="1:7">
      <c r="A4190" s="45" t="s">
        <v>8956</v>
      </c>
      <c r="B4190" s="45" t="s">
        <v>8803</v>
      </c>
      <c r="C4190" s="45" t="s">
        <v>8803</v>
      </c>
      <c r="D4190" s="45" t="s">
        <v>8804</v>
      </c>
      <c r="E4190" s="45" t="s">
        <v>8957</v>
      </c>
      <c r="F4190" s="45" t="s">
        <v>584</v>
      </c>
      <c r="G4190" s="237">
        <f t="shared" si="65"/>
        <v>0</v>
      </c>
    </row>
    <row r="4191" spans="1:7">
      <c r="A4191" s="45" t="s">
        <v>8958</v>
      </c>
      <c r="B4191" s="45" t="s">
        <v>8803</v>
      </c>
      <c r="C4191" s="45" t="s">
        <v>8803</v>
      </c>
      <c r="D4191" s="45" t="s">
        <v>8804</v>
      </c>
      <c r="E4191" s="45" t="s">
        <v>8959</v>
      </c>
      <c r="F4191" s="45" t="s">
        <v>584</v>
      </c>
      <c r="G4191" s="237">
        <f t="shared" si="65"/>
        <v>0</v>
      </c>
    </row>
    <row r="4192" spans="1:7">
      <c r="A4192" s="45" t="s">
        <v>8960</v>
      </c>
      <c r="B4192" s="45" t="s">
        <v>8803</v>
      </c>
      <c r="C4192" s="45" t="s">
        <v>8803</v>
      </c>
      <c r="D4192" s="45" t="s">
        <v>8804</v>
      </c>
      <c r="E4192" s="45" t="s">
        <v>8961</v>
      </c>
      <c r="F4192" s="45" t="s">
        <v>584</v>
      </c>
      <c r="G4192" s="237">
        <f t="shared" si="65"/>
        <v>0</v>
      </c>
    </row>
    <row r="4193" spans="1:7">
      <c r="A4193" s="45" t="s">
        <v>8962</v>
      </c>
      <c r="B4193" s="45" t="s">
        <v>8803</v>
      </c>
      <c r="C4193" s="45" t="s">
        <v>8803</v>
      </c>
      <c r="D4193" s="45" t="s">
        <v>8804</v>
      </c>
      <c r="E4193" s="45" t="s">
        <v>8963</v>
      </c>
      <c r="F4193" s="45" t="s">
        <v>584</v>
      </c>
      <c r="G4193" s="237">
        <f t="shared" si="65"/>
        <v>0</v>
      </c>
    </row>
    <row r="4194" spans="1:7">
      <c r="A4194" s="45" t="s">
        <v>2613</v>
      </c>
      <c r="B4194" s="45" t="s">
        <v>8803</v>
      </c>
      <c r="C4194" s="45" t="s">
        <v>8803</v>
      </c>
      <c r="D4194" s="45" t="s">
        <v>8804</v>
      </c>
      <c r="E4194" s="45" t="s">
        <v>8964</v>
      </c>
      <c r="F4194" s="45" t="s">
        <v>584</v>
      </c>
      <c r="G4194" s="237">
        <f t="shared" si="65"/>
        <v>0</v>
      </c>
    </row>
    <row r="4195" spans="1:7">
      <c r="A4195" s="45" t="s">
        <v>8965</v>
      </c>
      <c r="B4195" s="45" t="s">
        <v>8803</v>
      </c>
      <c r="C4195" s="45" t="s">
        <v>8803</v>
      </c>
      <c r="D4195" s="45" t="s">
        <v>8804</v>
      </c>
      <c r="E4195" s="45" t="s">
        <v>8966</v>
      </c>
      <c r="F4195" s="45" t="s">
        <v>584</v>
      </c>
      <c r="G4195" s="237">
        <f t="shared" si="65"/>
        <v>0</v>
      </c>
    </row>
    <row r="4196" spans="1:7">
      <c r="A4196" s="45" t="s">
        <v>8967</v>
      </c>
      <c r="B4196" s="45" t="s">
        <v>8803</v>
      </c>
      <c r="C4196" s="45" t="s">
        <v>8803</v>
      </c>
      <c r="D4196" s="45" t="s">
        <v>8804</v>
      </c>
      <c r="E4196" s="45" t="s">
        <v>8968</v>
      </c>
      <c r="F4196" s="45" t="s">
        <v>584</v>
      </c>
      <c r="G4196" s="237">
        <f t="shared" si="65"/>
        <v>0</v>
      </c>
    </row>
    <row r="4197" spans="1:7">
      <c r="A4197" s="45" t="s">
        <v>8969</v>
      </c>
      <c r="B4197" s="45" t="s">
        <v>8803</v>
      </c>
      <c r="C4197" s="45" t="s">
        <v>8803</v>
      </c>
      <c r="D4197" s="45" t="s">
        <v>8804</v>
      </c>
      <c r="E4197" s="45" t="s">
        <v>8970</v>
      </c>
      <c r="F4197" s="45" t="s">
        <v>584</v>
      </c>
      <c r="G4197" s="237">
        <f t="shared" si="65"/>
        <v>0</v>
      </c>
    </row>
    <row r="4198" spans="1:7">
      <c r="A4198" s="45" t="s">
        <v>8971</v>
      </c>
      <c r="B4198" s="45" t="s">
        <v>8803</v>
      </c>
      <c r="C4198" s="45" t="s">
        <v>8803</v>
      </c>
      <c r="D4198" s="45" t="s">
        <v>8804</v>
      </c>
      <c r="E4198" s="45" t="s">
        <v>8972</v>
      </c>
      <c r="F4198" s="45" t="s">
        <v>584</v>
      </c>
      <c r="G4198" s="237">
        <f t="shared" si="65"/>
        <v>0</v>
      </c>
    </row>
    <row r="4199" spans="1:7">
      <c r="A4199" s="45" t="s">
        <v>8973</v>
      </c>
      <c r="B4199" s="45" t="s">
        <v>8803</v>
      </c>
      <c r="C4199" s="45" t="s">
        <v>8803</v>
      </c>
      <c r="D4199" s="45" t="s">
        <v>8804</v>
      </c>
      <c r="E4199" s="45" t="s">
        <v>8974</v>
      </c>
      <c r="F4199" s="45" t="s">
        <v>584</v>
      </c>
      <c r="G4199" s="237">
        <f t="shared" si="65"/>
        <v>0</v>
      </c>
    </row>
    <row r="4200" spans="1:7">
      <c r="A4200" s="45" t="s">
        <v>8975</v>
      </c>
      <c r="B4200" s="45" t="s">
        <v>8803</v>
      </c>
      <c r="C4200" s="45" t="s">
        <v>8803</v>
      </c>
      <c r="D4200" s="45" t="s">
        <v>8804</v>
      </c>
      <c r="E4200" s="45" t="s">
        <v>8976</v>
      </c>
      <c r="F4200" s="45" t="s">
        <v>584</v>
      </c>
      <c r="G4200" s="237">
        <f t="shared" si="65"/>
        <v>0</v>
      </c>
    </row>
    <row r="4201" spans="1:7">
      <c r="A4201" s="45" t="s">
        <v>8977</v>
      </c>
      <c r="B4201" s="45" t="s">
        <v>8803</v>
      </c>
      <c r="C4201" s="45" t="s">
        <v>8803</v>
      </c>
      <c r="D4201" s="45" t="s">
        <v>8804</v>
      </c>
      <c r="E4201" s="45" t="s">
        <v>8978</v>
      </c>
      <c r="F4201" s="45" t="s">
        <v>584</v>
      </c>
      <c r="G4201" s="237">
        <f t="shared" si="65"/>
        <v>0</v>
      </c>
    </row>
    <row r="4202" spans="1:7">
      <c r="A4202" s="45" t="s">
        <v>8979</v>
      </c>
      <c r="B4202" s="45" t="s">
        <v>8803</v>
      </c>
      <c r="C4202" s="45" t="s">
        <v>8803</v>
      </c>
      <c r="D4202" s="45" t="s">
        <v>8804</v>
      </c>
      <c r="E4202" s="45" t="s">
        <v>8980</v>
      </c>
      <c r="F4202" s="45" t="s">
        <v>584</v>
      </c>
      <c r="G4202" s="237">
        <f t="shared" si="65"/>
        <v>0</v>
      </c>
    </row>
    <row r="4203" spans="1:7">
      <c r="A4203" s="45" t="s">
        <v>8981</v>
      </c>
      <c r="B4203" s="45" t="s">
        <v>8803</v>
      </c>
      <c r="C4203" s="45" t="s">
        <v>8803</v>
      </c>
      <c r="D4203" s="45" t="s">
        <v>8804</v>
      </c>
      <c r="E4203" s="45" t="s">
        <v>8982</v>
      </c>
      <c r="F4203" s="45" t="s">
        <v>584</v>
      </c>
      <c r="G4203" s="237">
        <f t="shared" si="65"/>
        <v>0</v>
      </c>
    </row>
    <row r="4204" spans="1:7">
      <c r="A4204" s="45" t="s">
        <v>8983</v>
      </c>
      <c r="B4204" s="45" t="s">
        <v>8803</v>
      </c>
      <c r="C4204" s="45" t="s">
        <v>8803</v>
      </c>
      <c r="D4204" s="45" t="s">
        <v>8804</v>
      </c>
      <c r="E4204" s="45" t="s">
        <v>8984</v>
      </c>
      <c r="F4204" s="45" t="s">
        <v>584</v>
      </c>
      <c r="G4204" s="237">
        <f t="shared" si="65"/>
        <v>0</v>
      </c>
    </row>
    <row r="4205" spans="1:7">
      <c r="A4205" s="45" t="s">
        <v>8985</v>
      </c>
      <c r="B4205" s="45" t="s">
        <v>8803</v>
      </c>
      <c r="C4205" s="45" t="s">
        <v>8803</v>
      </c>
      <c r="D4205" s="45" t="s">
        <v>8804</v>
      </c>
      <c r="E4205" s="45" t="s">
        <v>8986</v>
      </c>
      <c r="F4205" s="45" t="s">
        <v>584</v>
      </c>
      <c r="G4205" s="237">
        <f t="shared" si="65"/>
        <v>0</v>
      </c>
    </row>
    <row r="4206" spans="1:7">
      <c r="A4206" s="45" t="s">
        <v>8987</v>
      </c>
      <c r="B4206" s="45" t="s">
        <v>8803</v>
      </c>
      <c r="C4206" s="45" t="s">
        <v>8803</v>
      </c>
      <c r="D4206" s="45" t="s">
        <v>8804</v>
      </c>
      <c r="E4206" s="45" t="s">
        <v>8988</v>
      </c>
      <c r="F4206" s="45" t="s">
        <v>584</v>
      </c>
      <c r="G4206" s="237">
        <f t="shared" si="65"/>
        <v>0</v>
      </c>
    </row>
    <row r="4207" spans="1:7">
      <c r="A4207" s="45" t="s">
        <v>8989</v>
      </c>
      <c r="B4207" s="45" t="s">
        <v>8803</v>
      </c>
      <c r="C4207" s="45" t="s">
        <v>8803</v>
      </c>
      <c r="D4207" s="45" t="s">
        <v>8804</v>
      </c>
      <c r="E4207" s="45" t="s">
        <v>8990</v>
      </c>
      <c r="F4207" s="45" t="s">
        <v>584</v>
      </c>
      <c r="G4207" s="237">
        <f t="shared" si="65"/>
        <v>0</v>
      </c>
    </row>
    <row r="4208" spans="1:7">
      <c r="A4208" s="45" t="s">
        <v>8991</v>
      </c>
      <c r="B4208" s="45" t="s">
        <v>8803</v>
      </c>
      <c r="C4208" s="45" t="s">
        <v>8803</v>
      </c>
      <c r="D4208" s="45" t="s">
        <v>8804</v>
      </c>
      <c r="E4208" s="45" t="s">
        <v>8992</v>
      </c>
      <c r="F4208" s="45" t="s">
        <v>584</v>
      </c>
      <c r="G4208" s="237">
        <f t="shared" si="65"/>
        <v>0</v>
      </c>
    </row>
    <row r="4209" spans="1:7">
      <c r="A4209" s="45" t="s">
        <v>5347</v>
      </c>
      <c r="B4209" s="45" t="s">
        <v>8803</v>
      </c>
      <c r="C4209" s="45" t="s">
        <v>8803</v>
      </c>
      <c r="D4209" s="45" t="s">
        <v>8804</v>
      </c>
      <c r="E4209" s="45" t="s">
        <v>8993</v>
      </c>
      <c r="F4209" s="45" t="s">
        <v>584</v>
      </c>
      <c r="G4209" s="237">
        <f t="shared" si="65"/>
        <v>0</v>
      </c>
    </row>
    <row r="4210" spans="1:7">
      <c r="A4210" s="45" t="s">
        <v>8994</v>
      </c>
      <c r="B4210" s="45" t="s">
        <v>8803</v>
      </c>
      <c r="C4210" s="45" t="s">
        <v>8803</v>
      </c>
      <c r="D4210" s="45" t="s">
        <v>8804</v>
      </c>
      <c r="E4210" s="45" t="s">
        <v>8995</v>
      </c>
      <c r="F4210" s="45" t="s">
        <v>584</v>
      </c>
      <c r="G4210" s="237">
        <f t="shared" si="65"/>
        <v>0</v>
      </c>
    </row>
    <row r="4211" spans="1:7">
      <c r="A4211" s="45" t="s">
        <v>8996</v>
      </c>
      <c r="B4211" s="45" t="s">
        <v>8803</v>
      </c>
      <c r="C4211" s="45" t="s">
        <v>8803</v>
      </c>
      <c r="D4211" s="45" t="s">
        <v>8804</v>
      </c>
      <c r="E4211" s="45" t="s">
        <v>8997</v>
      </c>
      <c r="F4211" s="45" t="s">
        <v>584</v>
      </c>
      <c r="G4211" s="237">
        <f t="shared" si="65"/>
        <v>0</v>
      </c>
    </row>
    <row r="4212" spans="1:7">
      <c r="A4212" s="45" t="s">
        <v>1276</v>
      </c>
      <c r="B4212" s="45" t="s">
        <v>8803</v>
      </c>
      <c r="C4212" s="45" t="s">
        <v>8803</v>
      </c>
      <c r="D4212" s="45" t="s">
        <v>8804</v>
      </c>
      <c r="E4212" s="45" t="s">
        <v>8998</v>
      </c>
      <c r="F4212" s="45" t="s">
        <v>584</v>
      </c>
      <c r="G4212" s="237">
        <f t="shared" si="65"/>
        <v>0</v>
      </c>
    </row>
    <row r="4213" spans="1:7">
      <c r="A4213" s="45" t="s">
        <v>8999</v>
      </c>
      <c r="B4213" s="45" t="s">
        <v>8803</v>
      </c>
      <c r="C4213" s="45" t="s">
        <v>8803</v>
      </c>
      <c r="D4213" s="45" t="s">
        <v>8804</v>
      </c>
      <c r="E4213" s="45" t="s">
        <v>9000</v>
      </c>
      <c r="F4213" s="45" t="s">
        <v>584</v>
      </c>
      <c r="G4213" s="237">
        <f t="shared" si="65"/>
        <v>0</v>
      </c>
    </row>
    <row r="4214" spans="1:7">
      <c r="A4214" s="45" t="s">
        <v>9001</v>
      </c>
      <c r="B4214" s="45" t="s">
        <v>8803</v>
      </c>
      <c r="C4214" s="45" t="s">
        <v>8803</v>
      </c>
      <c r="D4214" s="45" t="s">
        <v>8804</v>
      </c>
      <c r="E4214" s="45" t="s">
        <v>9002</v>
      </c>
      <c r="F4214" s="45" t="s">
        <v>584</v>
      </c>
      <c r="G4214" s="237">
        <f t="shared" si="65"/>
        <v>0</v>
      </c>
    </row>
    <row r="4215" spans="1:7">
      <c r="A4215" s="45" t="s">
        <v>9003</v>
      </c>
      <c r="B4215" s="45" t="s">
        <v>8803</v>
      </c>
      <c r="C4215" s="45" t="s">
        <v>8803</v>
      </c>
      <c r="D4215" s="45" t="s">
        <v>8804</v>
      </c>
      <c r="E4215" s="45" t="s">
        <v>9004</v>
      </c>
      <c r="F4215" s="45" t="s">
        <v>584</v>
      </c>
      <c r="G4215" s="237">
        <f t="shared" si="65"/>
        <v>0</v>
      </c>
    </row>
    <row r="4216" spans="1:7">
      <c r="A4216" s="45" t="s">
        <v>9005</v>
      </c>
      <c r="B4216" s="45" t="s">
        <v>8803</v>
      </c>
      <c r="C4216" s="45" t="s">
        <v>8803</v>
      </c>
      <c r="D4216" s="45" t="s">
        <v>8804</v>
      </c>
      <c r="E4216" s="45" t="s">
        <v>9006</v>
      </c>
      <c r="F4216" s="45" t="s">
        <v>584</v>
      </c>
      <c r="G4216" s="237">
        <f t="shared" si="65"/>
        <v>0</v>
      </c>
    </row>
    <row r="4217" spans="1:7">
      <c r="A4217" s="45" t="s">
        <v>5786</v>
      </c>
      <c r="B4217" s="45" t="s">
        <v>8803</v>
      </c>
      <c r="C4217" s="45" t="s">
        <v>8803</v>
      </c>
      <c r="D4217" s="45" t="s">
        <v>8804</v>
      </c>
      <c r="E4217" s="45" t="s">
        <v>9007</v>
      </c>
      <c r="F4217" s="45" t="s">
        <v>584</v>
      </c>
      <c r="G4217" s="237">
        <f t="shared" si="65"/>
        <v>0</v>
      </c>
    </row>
    <row r="4218" spans="1:7">
      <c r="A4218" s="45" t="s">
        <v>2638</v>
      </c>
      <c r="B4218" s="45" t="s">
        <v>8803</v>
      </c>
      <c r="C4218" s="45" t="s">
        <v>8803</v>
      </c>
      <c r="D4218" s="45" t="s">
        <v>8804</v>
      </c>
      <c r="E4218" s="45" t="s">
        <v>9008</v>
      </c>
      <c r="F4218" s="45" t="s">
        <v>584</v>
      </c>
      <c r="G4218" s="237">
        <f t="shared" si="65"/>
        <v>0</v>
      </c>
    </row>
    <row r="4219" spans="1:7">
      <c r="A4219" s="45" t="s">
        <v>9009</v>
      </c>
      <c r="B4219" s="45" t="s">
        <v>8803</v>
      </c>
      <c r="C4219" s="45" t="s">
        <v>8803</v>
      </c>
      <c r="D4219" s="45" t="s">
        <v>8804</v>
      </c>
      <c r="E4219" s="45" t="s">
        <v>9010</v>
      </c>
      <c r="F4219" s="45" t="s">
        <v>584</v>
      </c>
      <c r="G4219" s="237">
        <f t="shared" si="65"/>
        <v>0</v>
      </c>
    </row>
    <row r="4220" spans="1:7">
      <c r="A4220" s="45" t="s">
        <v>9011</v>
      </c>
      <c r="B4220" s="45" t="s">
        <v>8803</v>
      </c>
      <c r="C4220" s="45" t="s">
        <v>8803</v>
      </c>
      <c r="D4220" s="45" t="s">
        <v>8804</v>
      </c>
      <c r="E4220" s="45" t="s">
        <v>9012</v>
      </c>
      <c r="F4220" s="45" t="s">
        <v>584</v>
      </c>
      <c r="G4220" s="237">
        <f t="shared" si="65"/>
        <v>0</v>
      </c>
    </row>
    <row r="4221" spans="1:7">
      <c r="A4221" s="45" t="s">
        <v>9013</v>
      </c>
      <c r="B4221" s="45" t="s">
        <v>8803</v>
      </c>
      <c r="C4221" s="45" t="s">
        <v>8803</v>
      </c>
      <c r="D4221" s="45" t="s">
        <v>8804</v>
      </c>
      <c r="E4221" s="45" t="s">
        <v>9014</v>
      </c>
      <c r="F4221" s="45" t="s">
        <v>584</v>
      </c>
      <c r="G4221" s="237">
        <f t="shared" si="65"/>
        <v>0</v>
      </c>
    </row>
    <row r="4222" spans="1:7">
      <c r="A4222" s="45" t="s">
        <v>9015</v>
      </c>
      <c r="B4222" s="45" t="s">
        <v>8803</v>
      </c>
      <c r="C4222" s="45" t="s">
        <v>8803</v>
      </c>
      <c r="D4222" s="45" t="s">
        <v>8804</v>
      </c>
      <c r="E4222" s="45" t="s">
        <v>9016</v>
      </c>
      <c r="F4222" s="45" t="s">
        <v>4857</v>
      </c>
      <c r="G4222" s="237">
        <f t="shared" si="65"/>
        <v>0</v>
      </c>
    </row>
    <row r="4223" spans="1:7">
      <c r="A4223" s="45" t="s">
        <v>9017</v>
      </c>
      <c r="B4223" s="45" t="s">
        <v>8803</v>
      </c>
      <c r="C4223" s="45" t="s">
        <v>8803</v>
      </c>
      <c r="D4223" s="45" t="s">
        <v>8804</v>
      </c>
      <c r="E4223" s="45" t="s">
        <v>9018</v>
      </c>
      <c r="F4223" s="45" t="s">
        <v>1964</v>
      </c>
      <c r="G4223" s="237">
        <f t="shared" si="65"/>
        <v>0</v>
      </c>
    </row>
    <row r="4224" spans="1:7">
      <c r="A4224" s="45" t="s">
        <v>9019</v>
      </c>
      <c r="B4224" s="45" t="s">
        <v>8803</v>
      </c>
      <c r="C4224" s="45" t="s">
        <v>8803</v>
      </c>
      <c r="D4224" s="45" t="s">
        <v>8804</v>
      </c>
      <c r="E4224" s="45" t="s">
        <v>9020</v>
      </c>
      <c r="F4224" s="45" t="s">
        <v>1964</v>
      </c>
      <c r="G4224" s="237">
        <f t="shared" si="65"/>
        <v>0</v>
      </c>
    </row>
    <row r="4225" spans="1:7">
      <c r="A4225" s="45" t="s">
        <v>9021</v>
      </c>
      <c r="B4225" s="45" t="s">
        <v>8803</v>
      </c>
      <c r="C4225" s="45" t="s">
        <v>8803</v>
      </c>
      <c r="D4225" s="45" t="s">
        <v>8804</v>
      </c>
      <c r="E4225" s="45" t="s">
        <v>9022</v>
      </c>
      <c r="F4225" s="45" t="s">
        <v>1337</v>
      </c>
      <c r="G4225" s="237">
        <f t="shared" si="65"/>
        <v>0</v>
      </c>
    </row>
    <row r="4226" spans="1:7">
      <c r="A4226" s="45" t="s">
        <v>9023</v>
      </c>
      <c r="B4226" s="45" t="s">
        <v>8803</v>
      </c>
      <c r="C4226" s="45" t="s">
        <v>8803</v>
      </c>
      <c r="D4226" s="45" t="s">
        <v>8804</v>
      </c>
      <c r="E4226" s="45" t="s">
        <v>9024</v>
      </c>
      <c r="F4226" s="45" t="s">
        <v>1337</v>
      </c>
      <c r="G4226" s="237">
        <f t="shared" ref="G4226:G4246" si="66">IF(ISNA(MATCH(E4226,List04_oktmo_np_range,0)),0,1)</f>
        <v>0</v>
      </c>
    </row>
    <row r="4227" spans="1:7">
      <c r="A4227" s="45" t="s">
        <v>9025</v>
      </c>
      <c r="B4227" s="45" t="s">
        <v>8803</v>
      </c>
      <c r="C4227" s="45" t="s">
        <v>8803</v>
      </c>
      <c r="D4227" s="45" t="s">
        <v>8804</v>
      </c>
      <c r="E4227" s="45" t="s">
        <v>9026</v>
      </c>
      <c r="F4227" s="45" t="s">
        <v>1337</v>
      </c>
      <c r="G4227" s="237">
        <f t="shared" si="66"/>
        <v>0</v>
      </c>
    </row>
    <row r="4228" spans="1:7">
      <c r="A4228" s="45" t="s">
        <v>9027</v>
      </c>
      <c r="B4228" s="45" t="s">
        <v>8803</v>
      </c>
      <c r="C4228" s="45" t="s">
        <v>8803</v>
      </c>
      <c r="D4228" s="45" t="s">
        <v>8804</v>
      </c>
      <c r="E4228" s="45" t="s">
        <v>9028</v>
      </c>
      <c r="F4228" s="45" t="s">
        <v>627</v>
      </c>
      <c r="G4228" s="237">
        <f t="shared" si="66"/>
        <v>0</v>
      </c>
    </row>
    <row r="4229" spans="1:7">
      <c r="A4229" s="45" t="s">
        <v>9029</v>
      </c>
      <c r="B4229" s="45" t="s">
        <v>8803</v>
      </c>
      <c r="C4229" s="45" t="s">
        <v>8803</v>
      </c>
      <c r="D4229" s="45" t="s">
        <v>8804</v>
      </c>
      <c r="E4229" s="45" t="s">
        <v>9030</v>
      </c>
      <c r="F4229" s="45" t="s">
        <v>627</v>
      </c>
      <c r="G4229" s="237">
        <f t="shared" si="66"/>
        <v>0</v>
      </c>
    </row>
    <row r="4230" spans="1:7">
      <c r="A4230" s="45" t="s">
        <v>9031</v>
      </c>
      <c r="B4230" s="45" t="s">
        <v>8803</v>
      </c>
      <c r="C4230" s="45" t="s">
        <v>8803</v>
      </c>
      <c r="D4230" s="45" t="s">
        <v>8804</v>
      </c>
      <c r="E4230" s="45" t="s">
        <v>9032</v>
      </c>
      <c r="F4230" s="45" t="s">
        <v>627</v>
      </c>
      <c r="G4230" s="237">
        <f t="shared" si="66"/>
        <v>0</v>
      </c>
    </row>
    <row r="4231" spans="1:7">
      <c r="A4231" s="45" t="s">
        <v>9033</v>
      </c>
      <c r="B4231" s="45" t="s">
        <v>8803</v>
      </c>
      <c r="C4231" s="45" t="s">
        <v>8803</v>
      </c>
      <c r="D4231" s="45" t="s">
        <v>8804</v>
      </c>
      <c r="E4231" s="45" t="s">
        <v>9034</v>
      </c>
      <c r="F4231" s="45" t="s">
        <v>627</v>
      </c>
      <c r="G4231" s="237">
        <f t="shared" si="66"/>
        <v>0</v>
      </c>
    </row>
    <row r="4232" spans="1:7">
      <c r="A4232" s="45" t="s">
        <v>9035</v>
      </c>
      <c r="B4232" s="45" t="s">
        <v>8803</v>
      </c>
      <c r="C4232" s="45" t="s">
        <v>8803</v>
      </c>
      <c r="D4232" s="45" t="s">
        <v>8804</v>
      </c>
      <c r="E4232" s="45" t="s">
        <v>9036</v>
      </c>
      <c r="F4232" s="45" t="s">
        <v>627</v>
      </c>
      <c r="G4232" s="237">
        <f t="shared" si="66"/>
        <v>0</v>
      </c>
    </row>
    <row r="4233" spans="1:7">
      <c r="A4233" s="45" t="s">
        <v>9037</v>
      </c>
      <c r="B4233" s="45" t="s">
        <v>8803</v>
      </c>
      <c r="C4233" s="45" t="s">
        <v>8803</v>
      </c>
      <c r="D4233" s="45" t="s">
        <v>8804</v>
      </c>
      <c r="E4233" s="45" t="s">
        <v>9038</v>
      </c>
      <c r="F4233" s="45" t="s">
        <v>627</v>
      </c>
      <c r="G4233" s="237">
        <f t="shared" si="66"/>
        <v>0</v>
      </c>
    </row>
    <row r="4234" spans="1:7">
      <c r="A4234" s="45" t="s">
        <v>9039</v>
      </c>
      <c r="B4234" s="45" t="s">
        <v>8803</v>
      </c>
      <c r="C4234" s="45" t="s">
        <v>8803</v>
      </c>
      <c r="D4234" s="45" t="s">
        <v>8804</v>
      </c>
      <c r="E4234" s="45" t="s">
        <v>9040</v>
      </c>
      <c r="F4234" s="45" t="s">
        <v>627</v>
      </c>
      <c r="G4234" s="237">
        <f t="shared" si="66"/>
        <v>0</v>
      </c>
    </row>
    <row r="4235" spans="1:7">
      <c r="A4235" s="45" t="s">
        <v>9041</v>
      </c>
      <c r="B4235" s="45" t="s">
        <v>8803</v>
      </c>
      <c r="C4235" s="45" t="s">
        <v>8803</v>
      </c>
      <c r="D4235" s="45" t="s">
        <v>8804</v>
      </c>
      <c r="E4235" s="45" t="s">
        <v>9042</v>
      </c>
      <c r="F4235" s="45" t="s">
        <v>627</v>
      </c>
      <c r="G4235" s="237">
        <f t="shared" si="66"/>
        <v>0</v>
      </c>
    </row>
    <row r="4236" spans="1:7">
      <c r="A4236" s="45" t="s">
        <v>9043</v>
      </c>
      <c r="B4236" s="45" t="s">
        <v>8803</v>
      </c>
      <c r="C4236" s="45" t="s">
        <v>8803</v>
      </c>
      <c r="D4236" s="45" t="s">
        <v>8804</v>
      </c>
      <c r="E4236" s="45" t="s">
        <v>9044</v>
      </c>
      <c r="F4236" s="45" t="s">
        <v>2549</v>
      </c>
      <c r="G4236" s="237">
        <f t="shared" si="66"/>
        <v>0</v>
      </c>
    </row>
    <row r="4237" spans="1:7">
      <c r="A4237" s="45" t="s">
        <v>9045</v>
      </c>
      <c r="B4237" s="45" t="s">
        <v>8803</v>
      </c>
      <c r="C4237" s="45" t="s">
        <v>8803</v>
      </c>
      <c r="D4237" s="45" t="s">
        <v>8804</v>
      </c>
      <c r="E4237" s="45" t="s">
        <v>9046</v>
      </c>
      <c r="F4237" s="45" t="s">
        <v>633</v>
      </c>
      <c r="G4237" s="237">
        <f t="shared" si="66"/>
        <v>0</v>
      </c>
    </row>
    <row r="4238" spans="1:7">
      <c r="A4238" s="45" t="s">
        <v>9047</v>
      </c>
      <c r="B4238" s="45" t="s">
        <v>8803</v>
      </c>
      <c r="C4238" s="45" t="s">
        <v>8803</v>
      </c>
      <c r="D4238" s="45" t="s">
        <v>8804</v>
      </c>
      <c r="E4238" s="45" t="s">
        <v>9048</v>
      </c>
      <c r="F4238" s="45" t="s">
        <v>633</v>
      </c>
      <c r="G4238" s="237">
        <f t="shared" si="66"/>
        <v>0</v>
      </c>
    </row>
    <row r="4239" spans="1:7">
      <c r="A4239" s="45" t="s">
        <v>9049</v>
      </c>
      <c r="B4239" s="45" t="s">
        <v>8803</v>
      </c>
      <c r="C4239" s="45" t="s">
        <v>8803</v>
      </c>
      <c r="D4239" s="45" t="s">
        <v>8804</v>
      </c>
      <c r="E4239" s="45" t="s">
        <v>9050</v>
      </c>
      <c r="F4239" s="45" t="s">
        <v>633</v>
      </c>
      <c r="G4239" s="237">
        <f t="shared" si="66"/>
        <v>0</v>
      </c>
    </row>
    <row r="4240" spans="1:7">
      <c r="A4240" s="45" t="s">
        <v>9053</v>
      </c>
      <c r="B4240" s="45" t="s">
        <v>9051</v>
      </c>
      <c r="C4240" s="45" t="s">
        <v>9051</v>
      </c>
      <c r="D4240" s="45" t="s">
        <v>9052</v>
      </c>
      <c r="E4240" s="45" t="s">
        <v>9054</v>
      </c>
      <c r="F4240" s="45" t="s">
        <v>1165</v>
      </c>
      <c r="G4240" s="237">
        <f t="shared" si="66"/>
        <v>0</v>
      </c>
    </row>
    <row r="4241" spans="1:7">
      <c r="A4241" s="45" t="s">
        <v>9057</v>
      </c>
      <c r="B4241" s="45" t="s">
        <v>9055</v>
      </c>
      <c r="C4241" s="45" t="s">
        <v>9055</v>
      </c>
      <c r="D4241" s="45" t="s">
        <v>9056</v>
      </c>
      <c r="E4241" s="45" t="s">
        <v>9058</v>
      </c>
      <c r="F4241" s="45" t="s">
        <v>1165</v>
      </c>
      <c r="G4241" s="237">
        <f t="shared" si="66"/>
        <v>0</v>
      </c>
    </row>
    <row r="4242" spans="1:7">
      <c r="A4242" s="45" t="s">
        <v>9061</v>
      </c>
      <c r="B4242" s="45" t="s">
        <v>9059</v>
      </c>
      <c r="C4242" s="45" t="s">
        <v>9059</v>
      </c>
      <c r="D4242" s="45" t="s">
        <v>9060</v>
      </c>
      <c r="E4242" s="45" t="s">
        <v>9062</v>
      </c>
      <c r="F4242" s="45" t="s">
        <v>1165</v>
      </c>
      <c r="G4242" s="237">
        <f t="shared" si="66"/>
        <v>0</v>
      </c>
    </row>
    <row r="4243" spans="1:7">
      <c r="A4243" s="45" t="s">
        <v>9063</v>
      </c>
      <c r="B4243" s="45" t="s">
        <v>9059</v>
      </c>
      <c r="C4243" s="45" t="s">
        <v>9059</v>
      </c>
      <c r="D4243" s="45" t="s">
        <v>9060</v>
      </c>
      <c r="E4243" s="45" t="s">
        <v>9064</v>
      </c>
      <c r="F4243" s="45" t="s">
        <v>584</v>
      </c>
      <c r="G4243" s="237">
        <f t="shared" si="66"/>
        <v>0</v>
      </c>
    </row>
    <row r="4244" spans="1:7">
      <c r="A4244" s="45" t="s">
        <v>9065</v>
      </c>
      <c r="B4244" s="45" t="s">
        <v>9059</v>
      </c>
      <c r="C4244" s="45" t="s">
        <v>9059</v>
      </c>
      <c r="D4244" s="45" t="s">
        <v>9060</v>
      </c>
      <c r="E4244" s="45" t="s">
        <v>9066</v>
      </c>
      <c r="F4244" s="45" t="s">
        <v>584</v>
      </c>
      <c r="G4244" s="237">
        <f t="shared" si="66"/>
        <v>0</v>
      </c>
    </row>
    <row r="4245" spans="1:7">
      <c r="A4245" s="45" t="s">
        <v>9067</v>
      </c>
      <c r="B4245" s="45" t="s">
        <v>9059</v>
      </c>
      <c r="C4245" s="45" t="s">
        <v>9059</v>
      </c>
      <c r="D4245" s="45" t="s">
        <v>9060</v>
      </c>
      <c r="E4245" s="45" t="s">
        <v>9068</v>
      </c>
      <c r="F4245" s="45" t="s">
        <v>627</v>
      </c>
      <c r="G4245" s="237">
        <f t="shared" si="66"/>
        <v>0</v>
      </c>
    </row>
    <row r="4246" spans="1:7">
      <c r="A4246" s="45" t="s">
        <v>6543</v>
      </c>
      <c r="B4246" s="45" t="s">
        <v>9059</v>
      </c>
      <c r="C4246" s="45" t="s">
        <v>9059</v>
      </c>
      <c r="D4246" s="45" t="s">
        <v>9060</v>
      </c>
      <c r="E4246" s="45" t="s">
        <v>9069</v>
      </c>
      <c r="F4246" s="45" t="s">
        <v>633</v>
      </c>
      <c r="G4246" s="237">
        <f t="shared" si="66"/>
        <v>0</v>
      </c>
    </row>
  </sheetData>
  <sheetProtection formatColumns="0" formatRows="0"/>
  <phoneticPr fontId="4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ILE_STORE_DATA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04"/>
  </cols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VLDCommon">
    <tabColor indexed="47"/>
  </sheetPr>
  <dimension ref="A315:C3912"/>
  <sheetViews>
    <sheetView showGridLines="0" zoomScaleNormal="100" workbookViewId="0"/>
  </sheetViews>
  <sheetFormatPr defaultRowHeight="11.25"/>
  <cols>
    <col min="1" max="1" width="9.140625" style="4"/>
    <col min="2" max="16384" width="9.140625" style="5"/>
  </cols>
  <sheetData>
    <row r="315" spans="3:3" ht="168.75">
      <c r="C315" s="18" t="s">
        <v>283</v>
      </c>
    </row>
    <row r="715" spans="3:3" ht="168.75">
      <c r="C715" s="18" t="s">
        <v>283</v>
      </c>
    </row>
    <row r="1115" spans="3:3" ht="168.75">
      <c r="C1115" s="18" t="s">
        <v>283</v>
      </c>
    </row>
    <row r="1512" spans="3:3" ht="168.75">
      <c r="C1512" s="18" t="s">
        <v>283</v>
      </c>
    </row>
    <row r="1912" spans="3:3" ht="168.75">
      <c r="C1912" s="18" t="s">
        <v>283</v>
      </c>
    </row>
    <row r="2312" spans="3:3" ht="168.75">
      <c r="C2312" s="18" t="s">
        <v>283</v>
      </c>
    </row>
    <row r="3912" spans="3:3" ht="168.75">
      <c r="C3912" s="18" t="s">
        <v>283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VLDIntegrity">
    <tabColor rgb="FFFFCC99"/>
  </sheetPr>
  <dimension ref="A1"/>
  <sheetViews>
    <sheetView workbookViewId="0"/>
  </sheetViews>
  <sheetFormatPr defaultRowHeight="11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/>
  </sheetViews>
  <sheetFormatPr defaultRowHeight="11.25"/>
  <cols>
    <col min="1" max="1" width="9.140625" style="4"/>
    <col min="2" max="16384" width="9.140625" style="5"/>
  </cols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10"/>
    <col min="37" max="16384" width="9.140625" style="8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GeneralAPI">
    <tabColor indexed="47"/>
  </sheetPr>
  <dimension ref="C315:C3912"/>
  <sheetViews>
    <sheetView showGridLines="0" zoomScaleNormal="100" workbookViewId="0"/>
  </sheetViews>
  <sheetFormatPr defaultRowHeight="11.25" customHeight="1"/>
  <cols>
    <col min="1" max="16384" width="9.140625" style="19"/>
  </cols>
  <sheetData>
    <row r="315" spans="3:3" ht="11.25" customHeight="1">
      <c r="C315" s="18" t="s">
        <v>283</v>
      </c>
    </row>
    <row r="715" spans="3:3" ht="11.25" customHeight="1">
      <c r="C715" s="18" t="s">
        <v>283</v>
      </c>
    </row>
    <row r="1115" spans="3:3" ht="11.25" customHeight="1">
      <c r="C1115" s="18" t="s">
        <v>283</v>
      </c>
    </row>
    <row r="1512" spans="3:3" ht="11.25" customHeight="1">
      <c r="C1512" s="18" t="s">
        <v>283</v>
      </c>
    </row>
    <row r="1912" spans="3:3" ht="11.25" customHeight="1">
      <c r="C1912" s="18" t="s">
        <v>283</v>
      </c>
    </row>
    <row r="2312" spans="3:3" ht="11.25" customHeight="1">
      <c r="C2312" s="18" t="s">
        <v>283</v>
      </c>
    </row>
    <row r="3912" spans="3:3" ht="11.25" customHeight="1">
      <c r="C3912" s="18" t="s">
        <v>283</v>
      </c>
    </row>
  </sheetData>
  <sheetProtection formatColumns="0" formatRows="0"/>
  <phoneticPr fontId="0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phoneticPr fontId="4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questSpecificData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4" type="noConversion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questGenericData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4" type="noConversion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IButton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sheetProtection formatColumns="0" formatRows="0"/>
  <phoneticPr fontId="4" type="noConversion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Title">
    <tabColor indexed="47"/>
  </sheetPr>
  <dimension ref="A1"/>
  <sheetViews>
    <sheetView showGridLines="0" zoomScaleNormal="100" workbookViewId="0">
      <selection sqref="A1:A2"/>
    </sheetView>
  </sheetViews>
  <sheetFormatPr defaultRowHeight="11.25"/>
  <cols>
    <col min="1" max="16384" width="9.140625" style="3"/>
  </cols>
  <sheetData/>
  <sheetProtection formatColumns="0" formatRows="0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AttachURLDocument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04"/>
  </cols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AttachDoc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04"/>
  </cols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VLDData">
    <tabColor indexed="47"/>
  </sheetPr>
  <dimension ref="A315:C3912"/>
  <sheetViews>
    <sheetView showGridLines="0" zoomScaleNormal="100" workbookViewId="0"/>
  </sheetViews>
  <sheetFormatPr defaultRowHeight="11.25"/>
  <cols>
    <col min="1" max="1" width="9.140625" style="4"/>
    <col min="2" max="16384" width="9.140625" style="5"/>
  </cols>
  <sheetData>
    <row r="315" spans="3:3" ht="168.75">
      <c r="C315" s="18" t="s">
        <v>283</v>
      </c>
    </row>
    <row r="715" spans="3:3" ht="168.75">
      <c r="C715" s="18" t="s">
        <v>283</v>
      </c>
    </row>
    <row r="1115" spans="3:3" ht="168.75">
      <c r="C1115" s="18" t="s">
        <v>283</v>
      </c>
    </row>
    <row r="1512" spans="3:3" ht="168.75">
      <c r="C1512" s="18" t="s">
        <v>283</v>
      </c>
    </row>
    <row r="1912" spans="3:3" ht="168.75">
      <c r="C1912" s="18" t="s">
        <v>283</v>
      </c>
    </row>
    <row r="2312" spans="3:3" ht="168.75">
      <c r="C2312" s="18" t="s">
        <v>283</v>
      </c>
    </row>
    <row r="3912" spans="3:3" ht="168.75">
      <c r="C3912" s="18" t="s">
        <v>283</v>
      </c>
    </row>
  </sheetData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olde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04"/>
  </cols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HLCommandBa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dataConsolidate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4"/>
  </cols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UTHORISATION">
    <tabColor indexed="47"/>
  </sheetPr>
  <dimension ref="A1:A2"/>
  <sheetViews>
    <sheetView showGridLines="0" zoomScaleNormal="100" workbookViewId="0"/>
  </sheetViews>
  <sheetFormatPr defaultRowHeight="11.25"/>
  <cols>
    <col min="1" max="1" width="15.5703125" style="3" bestFit="1" customWidth="1"/>
    <col min="2" max="16384" width="9.140625" style="3"/>
  </cols>
  <sheetData>
    <row r="1" spans="1:1">
      <c r="A1" s="3" t="s">
        <v>291</v>
      </c>
    </row>
    <row r="2" spans="1:1">
      <c r="A2" s="3" t="s">
        <v>278</v>
      </c>
    </row>
  </sheetData>
  <sheetProtection formatColumns="0" formatRows="0"/>
  <phoneticPr fontId="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3"/>
  </cols>
  <sheetData/>
  <sheetProtection formatColumns="0" formatRows="0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170</vt:i4>
      </vt:variant>
    </vt:vector>
  </HeadingPairs>
  <TitlesOfParts>
    <vt:vector size="179" baseType="lpstr">
      <vt:lpstr>Инструкция</vt:lpstr>
      <vt:lpstr>Титульный</vt:lpstr>
      <vt:lpstr>Дворы</vt:lpstr>
      <vt:lpstr>Общественные территории</vt:lpstr>
      <vt:lpstr>Сметы дворы</vt:lpstr>
      <vt:lpstr>Сметы общ. территории</vt:lpstr>
      <vt:lpstr>Всероссийский конкурс 2018</vt:lpstr>
      <vt:lpstr>Комментарии</vt:lpstr>
      <vt:lpstr>Проверка</vt:lpstr>
      <vt:lpstr>ATH_SCHEME</vt:lpstr>
      <vt:lpstr>chkGetUpdatesValue</vt:lpstr>
      <vt:lpstr>chkNoUpdatesValue</vt:lpstr>
      <vt:lpstr>code</vt:lpstr>
      <vt:lpstr>COMS_ADD_HL_MARKER</vt:lpstr>
      <vt:lpstr>COMS_ADD_RANGE</vt:lpstr>
      <vt:lpstr>COMS_DELETE_COLUMN_MARKER</vt:lpstr>
      <vt:lpstr>COMS_NUM_COLUMN_MARKER</vt:lpstr>
      <vt:lpstr>CURR_WEEK</vt:lpstr>
      <vt:lpstr>DAY</vt:lpstr>
      <vt:lpstr>DNS</vt:lpstr>
      <vt:lpstr>DOC_URL_DOMAIN</vt:lpstr>
      <vt:lpstr>et_List01_dvor</vt:lpstr>
      <vt:lpstr>et_List01_mo</vt:lpstr>
      <vt:lpstr>et_List01_mr</vt:lpstr>
      <vt:lpstr>et_List02_mo</vt:lpstr>
      <vt:lpstr>et_List02_mr</vt:lpstr>
      <vt:lpstr>et_List02_terr</vt:lpstr>
      <vt:lpstr>et_List03_dvor</vt:lpstr>
      <vt:lpstr>et_List03_mo</vt:lpstr>
      <vt:lpstr>et_List03_mr</vt:lpstr>
      <vt:lpstr>et_List04_mo</vt:lpstr>
      <vt:lpstr>et_List04_mr</vt:lpstr>
      <vt:lpstr>et_List04_terr</vt:lpstr>
      <vt:lpstr>et_List05_mo</vt:lpstr>
      <vt:lpstr>et_List05_mr</vt:lpstr>
      <vt:lpstr>et_List05_terr</vt:lpstr>
      <vt:lpstr>FirstLine</vt:lpstr>
      <vt:lpstr>GEO_BASE_REGION</vt:lpstr>
      <vt:lpstr>god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IpGeoBaseRegions</vt:lpstr>
      <vt:lpstr>LIST_LOCATIONS</vt:lpstr>
      <vt:lpstr>List01_ADD_HL_MARKER</vt:lpstr>
      <vt:lpstr>List01_ADD_HL_MARKER_DVOR</vt:lpstr>
      <vt:lpstr>List01_ADD_HL_MARKER_MO</vt:lpstr>
      <vt:lpstr>List01_DEL_HL_MARKER</vt:lpstr>
      <vt:lpstr>List01_econom_range</vt:lpstr>
      <vt:lpstr>List01_econom_text_range</vt:lpstr>
      <vt:lpstr>List01_filter_columns_mo</vt:lpstr>
      <vt:lpstr>List01_filter_columns_mr</vt:lpstr>
      <vt:lpstr>List01_filter_range</vt:lpstr>
      <vt:lpstr>List01_mr_range</vt:lpstr>
      <vt:lpstr>List01_oktmo_np_range</vt:lpstr>
      <vt:lpstr>List01_rb_1</vt:lpstr>
      <vt:lpstr>List01_rb_1_text</vt:lpstr>
      <vt:lpstr>List01_rb_2</vt:lpstr>
      <vt:lpstr>List01_rb_3</vt:lpstr>
      <vt:lpstr>List01_rb_4</vt:lpstr>
      <vt:lpstr>List01_rb_5</vt:lpstr>
      <vt:lpstr>List01_select_range_1</vt:lpstr>
      <vt:lpstr>List01_select_range_2</vt:lpstr>
      <vt:lpstr>List02_ADD_HL_MARKER</vt:lpstr>
      <vt:lpstr>List02_ADD_HL_MARKER_MO</vt:lpstr>
      <vt:lpstr>List02_ADD_HL_MARKER_TERR</vt:lpstr>
      <vt:lpstr>List02_checkbox_1</vt:lpstr>
      <vt:lpstr>List02_DEL_HL_MARKER</vt:lpstr>
      <vt:lpstr>List02_econom_range</vt:lpstr>
      <vt:lpstr>List02_econom_text_range</vt:lpstr>
      <vt:lpstr>List02_filter_columns_mo</vt:lpstr>
      <vt:lpstr>List02_filter_columns_mr</vt:lpstr>
      <vt:lpstr>List02_filter_range</vt:lpstr>
      <vt:lpstr>List02_flag1_range</vt:lpstr>
      <vt:lpstr>List02_flag2_range</vt:lpstr>
      <vt:lpstr>List02_mr_range</vt:lpstr>
      <vt:lpstr>List02_oktmo_np_range</vt:lpstr>
      <vt:lpstr>List02_rb_1</vt:lpstr>
      <vt:lpstr>List02_rb_1_text</vt:lpstr>
      <vt:lpstr>List02_rb_2</vt:lpstr>
      <vt:lpstr>List02_rb_3</vt:lpstr>
      <vt:lpstr>List02_rb_4</vt:lpstr>
      <vt:lpstr>List02_rb_5</vt:lpstr>
      <vt:lpstr>List02_select_range_1</vt:lpstr>
      <vt:lpstr>List02_select_range_2</vt:lpstr>
      <vt:lpstr>List02_select_range_3</vt:lpstr>
      <vt:lpstr>List03_ADD_HL_MARKER</vt:lpstr>
      <vt:lpstr>List03_ADD_HL_MARKER_DVOR</vt:lpstr>
      <vt:lpstr>List03_ADD_HL_MARKER_MO</vt:lpstr>
      <vt:lpstr>List03_DEL_HL_MARKER</vt:lpstr>
      <vt:lpstr>List03_econom_range</vt:lpstr>
      <vt:lpstr>List03_econom_text_range</vt:lpstr>
      <vt:lpstr>List03_filter_columns_mo</vt:lpstr>
      <vt:lpstr>List03_filter_columns_mr</vt:lpstr>
      <vt:lpstr>List03_filter_range</vt:lpstr>
      <vt:lpstr>List03_flag1_range</vt:lpstr>
      <vt:lpstr>List03_flag2_range</vt:lpstr>
      <vt:lpstr>List03_mr_range</vt:lpstr>
      <vt:lpstr>List03_oktmo_np_range</vt:lpstr>
      <vt:lpstr>List03_rb_2</vt:lpstr>
      <vt:lpstr>List03_rb_3</vt:lpstr>
      <vt:lpstr>List03_rb_4</vt:lpstr>
      <vt:lpstr>List04_ADD_HL_MARKER</vt:lpstr>
      <vt:lpstr>List04_ADD_HL_MARKER_DVOR</vt:lpstr>
      <vt:lpstr>List04_ADD_HL_MARKER_MO</vt:lpstr>
      <vt:lpstr>List04_DEL_HL_MARKER</vt:lpstr>
      <vt:lpstr>List04_econom_range</vt:lpstr>
      <vt:lpstr>List04_econom_text_range</vt:lpstr>
      <vt:lpstr>List04_filter_columns_mo</vt:lpstr>
      <vt:lpstr>List04_filter_columns_mr</vt:lpstr>
      <vt:lpstr>List04_filter_range</vt:lpstr>
      <vt:lpstr>List04_flag1_range</vt:lpstr>
      <vt:lpstr>List04_flag2_range</vt:lpstr>
      <vt:lpstr>List04_mr_range</vt:lpstr>
      <vt:lpstr>List04_oktmo_np_range</vt:lpstr>
      <vt:lpstr>List04_rb_2</vt:lpstr>
      <vt:lpstr>List04_rb_3</vt:lpstr>
      <vt:lpstr>List04_rb_4</vt:lpstr>
      <vt:lpstr>List05_ADD_HL_MARKER</vt:lpstr>
      <vt:lpstr>List05_ADD_HL_MARKER_MO</vt:lpstr>
      <vt:lpstr>List05_ADD_HL_MARKER_TERR</vt:lpstr>
      <vt:lpstr>List05_DEL_HL_MARKER</vt:lpstr>
      <vt:lpstr>List05_econom_range</vt:lpstr>
      <vt:lpstr>List05_econom_text_range</vt:lpstr>
      <vt:lpstr>List05_filter_columns_mo</vt:lpstr>
      <vt:lpstr>List05_filter_columns_mr</vt:lpstr>
      <vt:lpstr>List05_filter_range</vt:lpstr>
      <vt:lpstr>List05_flag1_range</vt:lpstr>
      <vt:lpstr>List05_flag2_range</vt:lpstr>
      <vt:lpstr>List05_mr_range</vt:lpstr>
      <vt:lpstr>List05_oktmo_np_range</vt:lpstr>
      <vt:lpstr>List05_rb_1</vt:lpstr>
      <vt:lpstr>List05_rb_1_text</vt:lpstr>
      <vt:lpstr>List05_rb_2</vt:lpstr>
      <vt:lpstr>List05_rb_3</vt:lpstr>
      <vt:lpstr>List05_rb_4</vt:lpstr>
      <vt:lpstr>List05_rb_5</vt:lpstr>
      <vt:lpstr>List05_select_range_1</vt:lpstr>
      <vt:lpstr>List05_select_range_2</vt:lpstr>
      <vt:lpstr>List05_select_range_3</vt:lpstr>
      <vt:lpstr>LOAD_COMS</vt:lpstr>
      <vt:lpstr>LOGICAL</vt:lpstr>
      <vt:lpstr>logical_ext_list</vt:lpstr>
      <vt:lpstr>LOGIN</vt:lpstr>
      <vt:lpstr>MONTH</vt:lpstr>
      <vt:lpstr>OBFUSCATED_PASSWORD</vt:lpstr>
      <vt:lpstr>PASSWORD</vt:lpstr>
      <vt:lpstr>PROXY_ADDRESS</vt:lpstr>
      <vt:lpstr>PROXY_PORT</vt:lpstr>
      <vt:lpstr>REGION</vt:lpstr>
      <vt:lpstr>REGION_CODE</vt:lpstr>
      <vt:lpstr>REGION_NAME</vt:lpstr>
      <vt:lpstr>RETAIN_PASSWORD</vt:lpstr>
      <vt:lpstr>SAX_PARSER_FEATURE</vt:lpstr>
      <vt:lpstr>SETTING_SAVE_AS_XLSB</vt:lpstr>
      <vt:lpstr>SHEET_2_2_MANDATORY_AREA</vt:lpstr>
      <vt:lpstr>SHEET_TITLE_CELL_PHONE_1</vt:lpstr>
      <vt:lpstr>SHEET_TITLE_MANDATORY_AREA</vt:lpstr>
      <vt:lpstr>sugest_list</vt:lpstr>
      <vt:lpstr>SUPPORT_MANUAL_UPLOAD</vt:lpstr>
      <vt:lpstr>SUPPORT_URL</vt:lpstr>
      <vt:lpstr>SUPPORT_URL_DOC_UPLOAD</vt:lpstr>
      <vt:lpstr>type_public_terr_list</vt:lpstr>
      <vt:lpstr>UpdStatus</vt:lpstr>
      <vt:lpstr>USE_PROXY_SETTING</vt:lpstr>
      <vt:lpstr>version</vt:lpstr>
      <vt:lpstr>week</vt:lpstr>
      <vt:lpstr>WEEK_LIST</vt:lpstr>
      <vt:lpstr>XML_AUTHORISATION_TAG_NAMES</vt:lpstr>
      <vt:lpstr>XML_FILE_STORE_DATA_TAG_NAMES</vt:lpstr>
      <vt:lpstr>XML_LOCATION_LIST_TAG_NAMES</vt:lpstr>
      <vt:lpstr>XML_MR_MO_OKTMO_LIST_TAG_NAMES</vt:lpstr>
      <vt:lpstr>YEAR</vt:lpstr>
      <vt:lpstr>YES_NO</vt:lpstr>
    </vt:vector>
  </TitlesOfParts>
  <Company>Минстрой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подачи данных о ходе исполнения проектов благоустройства в рамках программы формирования комфортной городской среды</dc:title>
  <dc:subject>Шаблон подачи данных о ходе исполнения проектов благоустройства в рамках программы формирования комфортной городской среды</dc:subject>
  <dc:creator>-</dc:creator>
  <cp:lastModifiedBy>User Windows</cp:lastModifiedBy>
  <cp:lastPrinted>2019-06-27T12:56:27Z</cp:lastPrinted>
  <dcterms:created xsi:type="dcterms:W3CDTF">2004-05-21T07:18:45Z</dcterms:created>
  <dcterms:modified xsi:type="dcterms:W3CDTF">2020-09-03T07:36:30Z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MINSTROY.GOR.SR.REALIZ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Period">
    <vt:lpwstr>2007</vt:lpwstr>
  </property>
  <property fmtid="{D5CDD505-2E9C-101B-9397-08002B2CF9AE}" pid="13" name="CurrentVersion">
    <vt:lpwstr>1.4</vt:lpwstr>
  </property>
  <property fmtid="{D5CDD505-2E9C-101B-9397-08002B2CF9AE}" pid="14" name="XMLTempFilePath">
    <vt:lpwstr/>
  </property>
  <property fmtid="{D5CDD505-2E9C-101B-9397-08002B2CF9AE}" pid="15" name="TemplateOperationMode">
    <vt:i4>3</vt:i4>
  </property>
  <property fmtid="{D5CDD505-2E9C-101B-9397-08002B2CF9AE}" pid="16" name="entityid">
    <vt:lpwstr/>
  </property>
  <property fmtid="{D5CDD505-2E9C-101B-9397-08002B2CF9AE}" pid="17" name="Periodicity">
    <vt:lpwstr>REGU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